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rbnik\Desktop\Projekt budżetu 2023 RIO\budżet do publikacji 2023\Zarzadzenie nr 1 układ wykonawczy 2023\"/>
    </mc:Choice>
  </mc:AlternateContent>
  <xr:revisionPtr revIDLastSave="0" documentId="13_ncr:1_{6D0CAF54-4536-48A0-A40D-F3433B864054}" xr6:coauthVersionLast="47" xr6:coauthVersionMax="47" xr10:uidLastSave="{00000000-0000-0000-0000-000000000000}"/>
  <bookViews>
    <workbookView xWindow="-120" yWindow="-120" windowWidth="29040" windowHeight="15720" xr2:uid="{B54D8687-2B5A-49E9-AA7B-D5E50AFA3E21}"/>
  </bookViews>
  <sheets>
    <sheet name="FUNDUSZ SOŁECKI2023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3" l="1"/>
  <c r="E87" i="3"/>
  <c r="E90" i="3"/>
  <c r="F88" i="3"/>
  <c r="E88" i="3"/>
  <c r="F99" i="3"/>
  <c r="F103" i="3"/>
  <c r="E103" i="3"/>
  <c r="E99" i="3"/>
  <c r="E95" i="3"/>
  <c r="E94" i="3" s="1"/>
  <c r="E108" i="3"/>
  <c r="E85" i="3"/>
  <c r="E79" i="3"/>
  <c r="E76" i="3"/>
  <c r="F76" i="3" s="1"/>
  <c r="F77" i="3"/>
  <c r="E71" i="3"/>
  <c r="E65" i="3"/>
  <c r="F61" i="3"/>
  <c r="E61" i="3"/>
  <c r="E63" i="3"/>
  <c r="F56" i="3"/>
  <c r="E56" i="3"/>
  <c r="F54" i="3"/>
  <c r="E54" i="3"/>
  <c r="E47" i="3"/>
  <c r="E45" i="3"/>
  <c r="E42" i="3"/>
  <c r="F38" i="3"/>
  <c r="E38" i="3"/>
  <c r="E35" i="3"/>
  <c r="E29" i="3"/>
  <c r="F29" i="3" s="1"/>
  <c r="E25" i="3"/>
  <c r="F23" i="3"/>
  <c r="E23" i="3"/>
  <c r="E18" i="3"/>
  <c r="F18" i="3" s="1"/>
  <c r="F19" i="3"/>
  <c r="E16" i="3"/>
  <c r="F16" i="3" s="1"/>
  <c r="E14" i="3"/>
  <c r="E11" i="3"/>
  <c r="E8" i="3"/>
  <c r="F9" i="3"/>
  <c r="F119" i="3"/>
  <c r="F118" i="3" s="1"/>
  <c r="E118" i="3"/>
  <c r="F117" i="3"/>
  <c r="F116" i="3" s="1"/>
  <c r="E116" i="3"/>
  <c r="F115" i="3"/>
  <c r="F114" i="3" s="1"/>
  <c r="E114" i="3"/>
  <c r="F112" i="3"/>
  <c r="F111" i="3" s="1"/>
  <c r="E111" i="3"/>
  <c r="F110" i="3"/>
  <c r="F109" i="3"/>
  <c r="F106" i="3"/>
  <c r="E106" i="3"/>
  <c r="F96" i="3"/>
  <c r="F95" i="3" s="1"/>
  <c r="F93" i="3"/>
  <c r="F92" i="3" s="1"/>
  <c r="E92" i="3"/>
  <c r="F91" i="3"/>
  <c r="F90" i="3"/>
  <c r="F89" i="3"/>
  <c r="F86" i="3"/>
  <c r="F85" i="3" s="1"/>
  <c r="F84" i="3"/>
  <c r="F83" i="3"/>
  <c r="E82" i="3"/>
  <c r="F81" i="3"/>
  <c r="F80" i="3"/>
  <c r="F75" i="3"/>
  <c r="E74" i="3"/>
  <c r="F74" i="3" s="1"/>
  <c r="F73" i="3"/>
  <c r="F72" i="3"/>
  <c r="F69" i="3"/>
  <c r="F68" i="3"/>
  <c r="E67" i="3"/>
  <c r="F66" i="3"/>
  <c r="F65" i="3" s="1"/>
  <c r="F64" i="3"/>
  <c r="F63" i="3" s="1"/>
  <c r="F59" i="3"/>
  <c r="F58" i="3" s="1"/>
  <c r="E58" i="3"/>
  <c r="F52" i="3"/>
  <c r="E52" i="3"/>
  <c r="F50" i="3"/>
  <c r="F49" i="3" s="1"/>
  <c r="E49" i="3"/>
  <c r="F48" i="3"/>
  <c r="F47" i="3" s="1"/>
  <c r="F46" i="3"/>
  <c r="F45" i="3" s="1"/>
  <c r="F44" i="3" s="1"/>
  <c r="F43" i="3"/>
  <c r="F42" i="3" s="1"/>
  <c r="F41" i="3"/>
  <c r="F40" i="3" s="1"/>
  <c r="E40" i="3"/>
  <c r="F37" i="3"/>
  <c r="F36" i="3"/>
  <c r="F34" i="3"/>
  <c r="F33" i="3" s="1"/>
  <c r="E33" i="3"/>
  <c r="F31" i="3"/>
  <c r="F30" i="3"/>
  <c r="F26" i="3"/>
  <c r="F22" i="3"/>
  <c r="E21" i="3"/>
  <c r="F21" i="3" s="1"/>
  <c r="F17" i="3"/>
  <c r="F15" i="3"/>
  <c r="F14" i="3" s="1"/>
  <c r="F13" i="3"/>
  <c r="F11" i="3" s="1"/>
  <c r="F10" i="3"/>
  <c r="E105" i="3" l="1"/>
  <c r="F94" i="3"/>
  <c r="F108" i="3"/>
  <c r="F105" i="3" s="1"/>
  <c r="E113" i="3"/>
  <c r="F79" i="3"/>
  <c r="E78" i="3"/>
  <c r="E70" i="3"/>
  <c r="F70" i="3" s="1"/>
  <c r="F71" i="3"/>
  <c r="E60" i="3"/>
  <c r="F60" i="3" s="1"/>
  <c r="E51" i="3"/>
  <c r="F51" i="3" s="1"/>
  <c r="E44" i="3"/>
  <c r="F35" i="3"/>
  <c r="E32" i="3"/>
  <c r="F32" i="3" s="1"/>
  <c r="E20" i="3"/>
  <c r="F20" i="3" s="1"/>
  <c r="E7" i="3"/>
  <c r="F8" i="3"/>
  <c r="F7" i="3" s="1"/>
  <c r="F67" i="3"/>
  <c r="F25" i="3"/>
  <c r="F82" i="3"/>
  <c r="F113" i="3"/>
  <c r="E120" i="3" l="1"/>
  <c r="F78" i="3"/>
  <c r="F120" i="3" s="1"/>
</calcChain>
</file>

<file path=xl/sharedStrings.xml><?xml version="1.0" encoding="utf-8"?>
<sst xmlns="http://schemas.openxmlformats.org/spreadsheetml/2006/main" count="125" uniqueCount="93">
  <si>
    <t>w złotych</t>
  </si>
  <si>
    <t>Dział</t>
  </si>
  <si>
    <t>Rozdział</t>
  </si>
  <si>
    <t>§</t>
  </si>
  <si>
    <t>Jednostka pomocnicza</t>
  </si>
  <si>
    <t>z tego:</t>
  </si>
  <si>
    <t>Fundusz sołecki</t>
  </si>
  <si>
    <t>Pozostałe wydatki</t>
  </si>
  <si>
    <t>Organizacja imprez okolicznościowych</t>
  </si>
  <si>
    <t>Zakup materiałów i wyposażenia</t>
  </si>
  <si>
    <t>Zakup usług pozostałych</t>
  </si>
  <si>
    <t>Sołectwo Drawno</t>
  </si>
  <si>
    <t>Sołectwo Konotop</t>
  </si>
  <si>
    <t>Utzymanie zieleni ( zakup krzewow, kwiatow, workow, rekawic, paliwa, oleju,zylki,naprawa,  czesci do kosiarekzakup sprzetu ogrodniczego, farb impregnantow)</t>
  </si>
  <si>
    <t>Sołectwo Niemieńsko</t>
  </si>
  <si>
    <t>Działania aktywizacyjne i edukacyjne dla społeczności wiejskiej ( wynajem autokaru, zakup biletow)</t>
  </si>
  <si>
    <t>Sołectwo Podlesie</t>
  </si>
  <si>
    <t>Sołectwo Święciechów</t>
  </si>
  <si>
    <t>Sołectwo Zatom</t>
  </si>
  <si>
    <t>Koszenie terenów zielonych, sprzątanie i wywożenie liści</t>
  </si>
  <si>
    <t>Sołectwo Żółwino</t>
  </si>
  <si>
    <t>RAZEM:</t>
  </si>
  <si>
    <t>Wydatki jednostek pomocniczych
w ramach budżetu Gminy Drawno
W 2022 r.</t>
  </si>
  <si>
    <t>Organizacja  imprez okolicznościowych, integracyjnych i promocyjnych (Dzień Babci i Dziadka, Dzień Kobiet, Dzien Rodziny,Dzien Seniora,zawody wędkarskie,Andrzejki, rozpoczęcie i zakończenie lata)</t>
  </si>
  <si>
    <t>Bie żąca naprawa i utrzymanie estetyki sołectwa(malowanie,konserwacja,zakup farb,desek,gwoździ,śrub,imprgnatów i farb)</t>
  </si>
  <si>
    <t>Utrzymanie zieleni/narzędzia i materiały,zakup krzewów i drzewek,kwiatów,traw,paliwa,odzieży ochronnej,konserwacja sprzętu,zakup urządzenia do strzyżenia żywopłotu)/</t>
  </si>
  <si>
    <t>SOŁECTWO BARNIMIE</t>
  </si>
  <si>
    <t>SOŁECTWO BRZEZINY</t>
  </si>
  <si>
    <t>Organizacja zajęć kulturalnych,rozrywkowych,sportowych,integracyjnych,wyjazdów (Dzień Babci i Dziadka,Dzień Kobiet, Dzień Matki i Ojca, Dzień Dziecka,Dożynki,Dzień peczonego Ziemniaka,choinka,zakupnagród itp.,zakup maszyny do waty cukrowej)</t>
  </si>
  <si>
    <t>Konserwacja sprzetu do koszenia trawy(zakup wyakaszarki,benzyny,trawy,kwiatów,sprzętu,części,narzędzi), utrzymanie porządku (koszenie,wywóz liści itp.)</t>
  </si>
  <si>
    <t>SOŁECTWO CHOMĘTOWO</t>
  </si>
  <si>
    <t>Utzrzymanie zieleni(zakup kwiatów,paliwa,narzędzi, nawozów i itp..,konserwacja i naprawa sprzętu,umowa na wykaszania,opłata abonamentowa za energię elektryczną,wodę)</t>
  </si>
  <si>
    <t>Imprezy integracyjne (Dzien Babci i Dziadka, choinka,Dzien matki,Dziecka,Dzien Kobiet i mężczyzn, festyn rodzinny,zakonczenie lata, turniej sołectw,spływ kajakowy)</t>
  </si>
  <si>
    <t>Doposażenie placu zabaw w Chomętowie, Sieniawa (zakup piaskownic,huśtawek)</t>
  </si>
  <si>
    <t>Doposażenie stadionu w Chometowie (zakup garażu blaszanego)</t>
  </si>
  <si>
    <t>SOŁECTWO DOMINIKOWO</t>
  </si>
  <si>
    <t xml:space="preserve">Imprezy okolicznościowe ( Dzień Babci,Dzień Dziecka, Dzień Kobiet, piknik dominikowski,święto dyni) oraz organizacja zajęć  w świetlicy dla dzieci </t>
  </si>
  <si>
    <t>Koszty administracyjne (zakup art. biurowych, środków czystości,gazu do kuchni gazowej)</t>
  </si>
  <si>
    <t>Transport łączność - drogi publiczne gminne</t>
  </si>
  <si>
    <t>SOŁECTWO KIEŁPINO</t>
  </si>
  <si>
    <t>Utrzymanie zieleni( zakup donic zew., wapna,żyłka, części do kosiarek, paliwa, krzewów,kwiatów,ziemi)</t>
  </si>
  <si>
    <t>Imprezy okolicznościowe sołectwa (festyn rodzinny, mikołajki, Dzień Kobiet, Dzień  Dziecka itp)oraz mareriały potrzebne do ich organizacji</t>
  </si>
  <si>
    <t>Działania kulturalno-sportowe(konkursy,zabawy dla rodzin,turnieje,spotkania pokoleniowe,sprzątania swiata, Dzien Dziecka, Dzien Matki i Ojca, Dzien babci i Dziadka,mikołajki itp..)</t>
  </si>
  <si>
    <t>Aktywacja i edukacja społeczna(wynajęcie autokaru,zakup biletów)</t>
  </si>
  <si>
    <t>utrzymanie zieleni ( krzewy, kwiaty, worki, doniczki, smietnik,ziemia, rękawice,nawozy, narzedzia,impregnaty itp. )</t>
  </si>
  <si>
    <t>Wykaszanie traw wraz z umową ( wykaszanie, zakup paliwa,oleju,żyłki,rękawic,smaru itp.)</t>
  </si>
  <si>
    <t>Dziłania dla mieszkańców, pobudzanie aktywności i integracji na rzecz wsi( Dzień Babci i Dziadka, Dzień Kobiet, Dzień Dziecka, Andrzejki i Mikołajki, rozpoczęcie i zakończenie lata, turniej sołectw, rajd rowerowy, sprzątanie świata) ( zakup nagród, artykułów spożywczych, konkursy sportowo-edukacyjno)</t>
  </si>
  <si>
    <t>Utrzymanie porządku i zieleni</t>
  </si>
  <si>
    <t>Impreza wioskowa (Dzien Dziecka)</t>
  </si>
  <si>
    <t>Utrzymanie zieleni ( konserwacja sprzętu do koszenia, naprawa kosiarek, zakup paliwa,cześci,zyłki,kwiatow,krzewów,ziemi, nawozów, imnpregnatów, rękawic, workoów) oraz opłaty za licznik na wode do podlewania roślin</t>
  </si>
  <si>
    <t>Organizacja imprez i zajęć rozrywkowych (przywitanie wiosny,sprzątanie świata,organizacja spływu kajakowego,zakup materiałów administracyjno-biurowych,art..spożywczych)</t>
  </si>
  <si>
    <t>Konserwacja sprzętu do koszenia trawników oraz zakup benzyny i części wraz z zakupem kwiatów,krzewów,nawozu,donicroslin</t>
  </si>
  <si>
    <t>Organizacjaimprez  integracyjnych (Mikolajki, Dzien Dziecka)</t>
  </si>
  <si>
    <t>Zakup sprzętu</t>
  </si>
  <si>
    <t>Plan wydatków
ogółem
Na 2023 r.</t>
  </si>
  <si>
    <t>Dożynki</t>
  </si>
  <si>
    <t>Koszenie terenów zielonych w sołectwie-utrzymanie zieleni</t>
  </si>
  <si>
    <t>Zakup wyposażenia placu zabaw w Barnimiu</t>
  </si>
  <si>
    <t xml:space="preserve">Wyposażenie świetlicy </t>
  </si>
  <si>
    <t>Zakup i montaż klimatyzacji</t>
  </si>
  <si>
    <t>Zakup sprzętu bojowego dla OSP Brzeziny (zakup kombinezonu do zwalczania owadów)</t>
  </si>
  <si>
    <t>Zakup pojemników na piasek i sól</t>
  </si>
  <si>
    <t>Zabudowa boiska do siatkówki,konserwacja (zakup panel,nowej siatki)</t>
  </si>
  <si>
    <t>Zakup nowej zjeżdżalni na plac zabaw</t>
  </si>
  <si>
    <t>Zakup nagłośnienia na swietlice</t>
  </si>
  <si>
    <t>Doposażenie miejscowości Sieniawa</t>
  </si>
  <si>
    <t>Konserwacja i utrzymanie</t>
  </si>
  <si>
    <t>Konserwacja urzadzeń i utrzymanie gminnych obiektów,abonament za energię,wodę,ścieki</t>
  </si>
  <si>
    <t>Pozostała działalność</t>
  </si>
  <si>
    <t>Utrzymanie zieleni sołeckiej-Tereny zielone  (konserwacja sprzętu,zakup benzyny, drzew i roślin, ławek, narzędzi i materiałow,umowa na wykaszanie)</t>
  </si>
  <si>
    <t>Budowa ogrodzenia wokół placu zabaw oraz stawu p.poż. (zakup materiałów ogrodzeniowych,słupków,materiałów budowlanych)</t>
  </si>
  <si>
    <t>Poprawa stanu dróg w sołectwie jako czynnik bezpieczeństwa  (remont drogi gruntowej Zdanów-Drawno:zakup tłucznia, oleju napędowego, rur pcv w razie opadów)</t>
  </si>
  <si>
    <t>Spotkania integracyjne i sportowe,kulturalne (spotkania integracyjne:Święto Kobiet,Święto Rodziny,dzień dziecka,dzień matki,imprezy sportowe,zwiedzanie miejscowości,zakup koszulek,zakup art.. Spożywczych,gazu do kuchni)</t>
  </si>
  <si>
    <t>Utrzymanie zieleni - estetyzacja (gm. Drawno-Borowiec,Rościn,Zdanów,zakup paliwa: oleju napedowego,benzyny,wykaszanie poboczy itd., zakup części do wykaszarki oraz wyposażenia, zakupziemi, kwiatów, nawozów,zakup wykaszarki,konserwacja drewna:stoły biesiadne,zjeżdzalnia)</t>
  </si>
  <si>
    <t>Drogi publiczne gminne</t>
  </si>
  <si>
    <t>Zakup surowca do utwardzania dróg</t>
  </si>
  <si>
    <t>Utwardzenie podłoża pod pomieszczeniem gospodarczym (garażem) płyty betonowe,piasek,żwir,cement</t>
  </si>
  <si>
    <t>Wymiana ogrodzenia na placu zabaw</t>
  </si>
  <si>
    <t>Wymiana i zakup pomostu ruchomego (sprawnościowy,wagowy)</t>
  </si>
  <si>
    <t>Zakup i montaż klimatyzacji w świetlicy oraz zakup i montaż lampy solarnej na terenie świetlicy</t>
  </si>
  <si>
    <t>Bezpieczeństwo publiczne i ochrona przeciwpożarowa</t>
  </si>
  <si>
    <t>Doposażenie Ochotniczej Straży Pożarnej w Brzezinach</t>
  </si>
  <si>
    <t>Remont wnętrza budynku po byłej remizie i zakup wyposażenia (zakup regipsów,farb,gładzi,szafki pod zlew,baterii do zlewu itp..)</t>
  </si>
  <si>
    <t>Sporządzenie mapki geodezyjnej na siłownię zew. Wraz z zakupem elementu siłowego do ćwiczeń</t>
  </si>
  <si>
    <t>Zakup gabloty do swietlicy i kroniki sołeckiej</t>
  </si>
  <si>
    <t>Organizacja imprez integracyjnych i dydaktycznych dla mieszkańców sołectwa (dzień babci,dziadka,matki, turniej sołectw,spływ kajakowy,mikołajki itp..)</t>
  </si>
  <si>
    <t>Usługi transportowe</t>
  </si>
  <si>
    <t>Utrzymanie zieleni (wykaszanie terenów zielonych oraz wywóz liści)</t>
  </si>
  <si>
    <t>Renowacja i konserwacja urządzeń placu zabaw i na terenie wsi</t>
  </si>
  <si>
    <t>Pielęgnacja zieleni i utrzymanie porządku na terenie wsi (konserwacja sprzętu do koszenia i urządzeń,narzędzia do zamiatania,grabienia,zakup benzyny,soli drogowej,rekawic,zakup kwiatów,krzewów)</t>
  </si>
  <si>
    <t>Kultura i ochrona-pozostała działalnośc</t>
  </si>
  <si>
    <t>Zakup lamp solarnych i grila na boisko,konserwacja istniejących elementów na boisku</t>
  </si>
  <si>
    <t>Załacznik nr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</si>
</sst>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u/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Border="0" applyProtection="0"/>
    <xf numFmtId="0" fontId="1" fillId="0" borderId="0"/>
  </cellStyleXfs>
  <cellXfs count="76">
    <xf numFmtId="0" fontId="0" fillId="0" borderId="0" xfId="0"/>
    <xf numFmtId="164" fontId="2" fillId="0" borderId="0" xfId="1" applyFont="1" applyProtection="1"/>
    <xf numFmtId="164" fontId="4" fillId="0" borderId="0" xfId="1" applyFont="1" applyAlignment="1" applyProtection="1">
      <alignment horizontal="center" vertical="center" wrapText="1"/>
    </xf>
    <xf numFmtId="164" fontId="5" fillId="0" borderId="0" xfId="1" applyFont="1" applyAlignment="1" applyProtection="1">
      <alignment horizontal="right"/>
    </xf>
    <xf numFmtId="164" fontId="6" fillId="2" borderId="1" xfId="1" applyFont="1" applyFill="1" applyBorder="1" applyAlignment="1" applyProtection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164" fontId="8" fillId="0" borderId="1" xfId="1" applyFont="1" applyBorder="1" applyAlignment="1" applyProtection="1">
      <alignment vertical="top" wrapText="1"/>
    </xf>
    <xf numFmtId="4" fontId="9" fillId="0" borderId="1" xfId="1" applyNumberFormat="1" applyFont="1" applyBorder="1" applyAlignment="1" applyProtection="1">
      <alignment vertical="top" wrapText="1"/>
    </xf>
    <xf numFmtId="4" fontId="8" fillId="0" borderId="1" xfId="1" applyNumberFormat="1" applyFont="1" applyBorder="1" applyAlignment="1" applyProtection="1">
      <alignment vertical="top" wrapText="1"/>
    </xf>
    <xf numFmtId="164" fontId="8" fillId="0" borderId="2" xfId="1" applyFont="1" applyBorder="1" applyAlignment="1" applyProtection="1">
      <alignment vertical="top" wrapText="1"/>
    </xf>
    <xf numFmtId="164" fontId="8" fillId="0" borderId="1" xfId="1" applyFont="1" applyBorder="1" applyAlignment="1" applyProtection="1">
      <alignment vertical="center"/>
    </xf>
    <xf numFmtId="164" fontId="8" fillId="0" borderId="1" xfId="1" applyFont="1" applyBorder="1" applyAlignment="1" applyProtection="1">
      <alignment vertical="center" wrapText="1"/>
    </xf>
    <xf numFmtId="4" fontId="8" fillId="0" borderId="3" xfId="1" applyNumberFormat="1" applyFont="1" applyBorder="1" applyAlignment="1" applyProtection="1">
      <alignment vertical="top" wrapText="1"/>
    </xf>
    <xf numFmtId="164" fontId="8" fillId="0" borderId="3" xfId="1" applyFont="1" applyBorder="1" applyAlignment="1" applyProtection="1">
      <alignment vertical="top" wrapText="1"/>
    </xf>
    <xf numFmtId="164" fontId="8" fillId="0" borderId="3" xfId="1" applyFont="1" applyBorder="1" applyAlignment="1" applyProtection="1">
      <alignment horizontal="left" vertical="top" wrapText="1"/>
    </xf>
    <xf numFmtId="164" fontId="8" fillId="0" borderId="6" xfId="1" applyFont="1" applyBorder="1" applyAlignment="1" applyProtection="1">
      <alignment vertical="center"/>
    </xf>
    <xf numFmtId="164" fontId="8" fillId="0" borderId="7" xfId="1" applyFont="1" applyBorder="1" applyAlignment="1" applyProtection="1">
      <alignment vertical="center" wrapText="1"/>
    </xf>
    <xf numFmtId="164" fontId="8" fillId="0" borderId="8" xfId="1" applyFont="1" applyBorder="1" applyAlignment="1" applyProtection="1">
      <alignment vertical="top" wrapText="1"/>
    </xf>
    <xf numFmtId="164" fontId="9" fillId="2" borderId="9" xfId="1" applyFont="1" applyFill="1" applyBorder="1" applyAlignment="1" applyProtection="1">
      <alignment horizontal="right" vertical="center"/>
    </xf>
    <xf numFmtId="164" fontId="9" fillId="2" borderId="10" xfId="1" applyFont="1" applyFill="1" applyBorder="1" applyAlignment="1" applyProtection="1">
      <alignment horizontal="right" vertical="center"/>
    </xf>
    <xf numFmtId="164" fontId="0" fillId="0" borderId="0" xfId="1" applyFont="1" applyProtection="1"/>
    <xf numFmtId="164" fontId="0" fillId="0" borderId="0" xfId="1" applyFont="1" applyAlignment="1" applyProtection="1">
      <alignment vertical="center"/>
    </xf>
    <xf numFmtId="164" fontId="8" fillId="4" borderId="1" xfId="1" applyFont="1" applyFill="1" applyBorder="1" applyAlignment="1" applyProtection="1">
      <alignment vertical="top" wrapText="1"/>
    </xf>
    <xf numFmtId="164" fontId="9" fillId="0" borderId="1" xfId="1" applyFont="1" applyBorder="1" applyAlignment="1" applyProtection="1">
      <alignment vertical="top" wrapText="1"/>
    </xf>
    <xf numFmtId="4" fontId="9" fillId="3" borderId="1" xfId="1" applyNumberFormat="1" applyFont="1" applyFill="1" applyBorder="1" applyAlignment="1" applyProtection="1">
      <alignment vertical="top" wrapText="1"/>
    </xf>
    <xf numFmtId="164" fontId="8" fillId="0" borderId="1" xfId="1" applyFont="1" applyBorder="1" applyAlignment="1" applyProtection="1">
      <alignment horizontal="center" vertical="top" wrapText="1"/>
    </xf>
    <xf numFmtId="4" fontId="8" fillId="0" borderId="1" xfId="1" applyNumberFormat="1" applyFont="1" applyBorder="1" applyAlignment="1" applyProtection="1">
      <alignment vertical="center" wrapText="1"/>
    </xf>
    <xf numFmtId="4" fontId="9" fillId="0" borderId="1" xfId="1" applyNumberFormat="1" applyFont="1" applyBorder="1" applyAlignment="1" applyProtection="1">
      <alignment vertical="center" wrapText="1"/>
    </xf>
    <xf numFmtId="164" fontId="8" fillId="5" borderId="1" xfId="1" applyFont="1" applyFill="1" applyBorder="1" applyAlignment="1" applyProtection="1">
      <alignment vertical="top" wrapText="1"/>
    </xf>
    <xf numFmtId="164" fontId="9" fillId="5" borderId="1" xfId="1" applyFont="1" applyFill="1" applyBorder="1" applyAlignment="1" applyProtection="1">
      <alignment horizontal="center" vertical="center" wrapText="1"/>
    </xf>
    <xf numFmtId="4" fontId="8" fillId="5" borderId="1" xfId="1" applyNumberFormat="1" applyFont="1" applyFill="1" applyBorder="1" applyAlignment="1" applyProtection="1">
      <alignment vertical="center" wrapText="1"/>
    </xf>
    <xf numFmtId="4" fontId="9" fillId="5" borderId="1" xfId="1" applyNumberFormat="1" applyFont="1" applyFill="1" applyBorder="1" applyAlignment="1" applyProtection="1">
      <alignment vertical="center" wrapText="1"/>
    </xf>
    <xf numFmtId="4" fontId="9" fillId="6" borderId="1" xfId="1" applyNumberFormat="1" applyFont="1" applyFill="1" applyBorder="1" applyAlignment="1" applyProtection="1">
      <alignment vertical="center" wrapText="1"/>
    </xf>
    <xf numFmtId="164" fontId="9" fillId="4" borderId="1" xfId="1" applyFont="1" applyFill="1" applyBorder="1" applyAlignment="1" applyProtection="1">
      <alignment horizontal="center" vertical="center" wrapText="1"/>
    </xf>
    <xf numFmtId="4" fontId="8" fillId="4" borderId="1" xfId="1" applyNumberFormat="1" applyFont="1" applyFill="1" applyBorder="1" applyAlignment="1" applyProtection="1">
      <alignment vertical="center" wrapText="1"/>
    </xf>
    <xf numFmtId="164" fontId="9" fillId="0" borderId="1" xfId="1" applyFont="1" applyBorder="1" applyAlignment="1" applyProtection="1">
      <alignment vertical="center" wrapText="1"/>
    </xf>
    <xf numFmtId="164" fontId="8" fillId="4" borderId="1" xfId="1" applyFont="1" applyFill="1" applyBorder="1" applyAlignment="1" applyProtection="1">
      <alignment vertical="center" wrapText="1"/>
    </xf>
    <xf numFmtId="4" fontId="9" fillId="4" borderId="1" xfId="1" applyNumberFormat="1" applyFont="1" applyFill="1" applyBorder="1" applyAlignment="1" applyProtection="1">
      <alignment vertical="center" wrapText="1"/>
    </xf>
    <xf numFmtId="164" fontId="8" fillId="5" borderId="1" xfId="1" applyFont="1" applyFill="1" applyBorder="1" applyAlignment="1" applyProtection="1">
      <alignment vertical="center" wrapText="1"/>
    </xf>
    <xf numFmtId="164" fontId="8" fillId="4" borderId="3" xfId="1" applyFont="1" applyFill="1" applyBorder="1" applyAlignment="1" applyProtection="1">
      <alignment vertical="center" wrapText="1"/>
    </xf>
    <xf numFmtId="164" fontId="8" fillId="5" borderId="3" xfId="1" applyFont="1" applyFill="1" applyBorder="1" applyAlignment="1" applyProtection="1">
      <alignment vertical="center" wrapText="1"/>
    </xf>
    <xf numFmtId="164" fontId="9" fillId="5" borderId="3" xfId="1" applyFont="1" applyFill="1" applyBorder="1" applyAlignment="1" applyProtection="1">
      <alignment horizontal="center" vertical="center" wrapText="1"/>
    </xf>
    <xf numFmtId="4" fontId="8" fillId="5" borderId="3" xfId="1" applyNumberFormat="1" applyFont="1" applyFill="1" applyBorder="1" applyAlignment="1" applyProtection="1">
      <alignment vertical="center" wrapText="1"/>
    </xf>
    <xf numFmtId="4" fontId="9" fillId="0" borderId="3" xfId="1" applyNumberFormat="1" applyFont="1" applyBorder="1" applyAlignment="1" applyProtection="1">
      <alignment vertical="top" wrapText="1"/>
    </xf>
    <xf numFmtId="4" fontId="9" fillId="0" borderId="3" xfId="1" applyNumberFormat="1" applyFont="1" applyBorder="1" applyAlignment="1" applyProtection="1">
      <alignment vertical="center" wrapText="1"/>
    </xf>
    <xf numFmtId="4" fontId="9" fillId="5" borderId="3" xfId="1" applyNumberFormat="1" applyFont="1" applyFill="1" applyBorder="1" applyAlignment="1" applyProtection="1">
      <alignment vertical="center" wrapText="1"/>
    </xf>
    <xf numFmtId="4" fontId="9" fillId="4" borderId="3" xfId="1" applyNumberFormat="1" applyFont="1" applyFill="1" applyBorder="1" applyAlignment="1" applyProtection="1">
      <alignment vertical="center" wrapText="1"/>
    </xf>
    <xf numFmtId="164" fontId="8" fillId="5" borderId="3" xfId="1" applyFont="1" applyFill="1" applyBorder="1" applyAlignment="1" applyProtection="1">
      <alignment vertical="top" wrapText="1"/>
    </xf>
    <xf numFmtId="164" fontId="8" fillId="5" borderId="4" xfId="1" applyFont="1" applyFill="1" applyBorder="1" applyAlignment="1" applyProtection="1">
      <alignment vertical="center" wrapText="1"/>
    </xf>
    <xf numFmtId="4" fontId="8" fillId="5" borderId="5" xfId="1" applyNumberFormat="1" applyFont="1" applyFill="1" applyBorder="1" applyAlignment="1" applyProtection="1">
      <alignment vertical="center" wrapText="1"/>
    </xf>
    <xf numFmtId="164" fontId="8" fillId="5" borderId="3" xfId="1" applyFont="1" applyFill="1" applyBorder="1" applyAlignment="1" applyProtection="1">
      <alignment vertical="center"/>
    </xf>
    <xf numFmtId="164" fontId="9" fillId="5" borderId="3" xfId="1" applyFont="1" applyFill="1" applyBorder="1" applyAlignment="1" applyProtection="1">
      <alignment horizontal="center" vertical="center"/>
    </xf>
    <xf numFmtId="4" fontId="8" fillId="5" borderId="3" xfId="1" applyNumberFormat="1" applyFont="1" applyFill="1" applyBorder="1" applyAlignment="1" applyProtection="1">
      <alignment vertical="center"/>
    </xf>
    <xf numFmtId="164" fontId="8" fillId="4" borderId="4" xfId="1" applyFont="1" applyFill="1" applyBorder="1" applyAlignment="1" applyProtection="1">
      <alignment vertical="center" wrapText="1"/>
    </xf>
    <xf numFmtId="4" fontId="8" fillId="4" borderId="5" xfId="1" applyNumberFormat="1" applyFont="1" applyFill="1" applyBorder="1" applyAlignment="1" applyProtection="1">
      <alignment vertical="center" wrapText="1"/>
    </xf>
    <xf numFmtId="4" fontId="9" fillId="4" borderId="5" xfId="1" applyNumberFormat="1" applyFont="1" applyFill="1" applyBorder="1" applyAlignment="1" applyProtection="1">
      <alignment vertical="center" wrapText="1"/>
    </xf>
    <xf numFmtId="164" fontId="8" fillId="4" borderId="2" xfId="1" applyFont="1" applyFill="1" applyBorder="1" applyAlignment="1" applyProtection="1">
      <alignment horizontal="center" vertical="center" wrapText="1"/>
    </xf>
    <xf numFmtId="4" fontId="8" fillId="0" borderId="1" xfId="1" applyNumberFormat="1" applyFont="1" applyBorder="1" applyProtection="1"/>
    <xf numFmtId="4" fontId="8" fillId="0" borderId="1" xfId="1" applyNumberFormat="1" applyFont="1" applyBorder="1" applyAlignment="1" applyProtection="1">
      <alignment wrapText="1"/>
    </xf>
    <xf numFmtId="164" fontId="8" fillId="4" borderId="3" xfId="1" applyFont="1" applyFill="1" applyBorder="1" applyAlignment="1" applyProtection="1">
      <alignment vertical="top" wrapText="1"/>
    </xf>
    <xf numFmtId="4" fontId="9" fillId="4" borderId="3" xfId="1" applyNumberFormat="1" applyFont="1" applyFill="1" applyBorder="1" applyAlignment="1" applyProtection="1">
      <alignment vertical="center"/>
    </xf>
    <xf numFmtId="4" fontId="9" fillId="0" borderId="1" xfId="1" applyNumberFormat="1" applyFont="1" applyBorder="1" applyProtection="1"/>
    <xf numFmtId="164" fontId="9" fillId="7" borderId="8" xfId="1" applyFont="1" applyFill="1" applyBorder="1" applyAlignment="1" applyProtection="1">
      <alignment horizontal="right" vertical="center"/>
    </xf>
    <xf numFmtId="4" fontId="9" fillId="8" borderId="2" xfId="1" applyNumberFormat="1" applyFont="1" applyFill="1" applyBorder="1" applyAlignment="1" applyProtection="1">
      <alignment horizontal="right" vertical="center" wrapText="1"/>
    </xf>
    <xf numFmtId="164" fontId="9" fillId="8" borderId="1" xfId="1" applyFont="1" applyFill="1" applyBorder="1" applyAlignment="1" applyProtection="1">
      <alignment horizontal="right" vertical="center" wrapText="1"/>
    </xf>
    <xf numFmtId="164" fontId="9" fillId="7" borderId="10" xfId="1" applyFont="1" applyFill="1" applyBorder="1" applyAlignment="1" applyProtection="1">
      <alignment horizontal="right" vertical="center"/>
    </xf>
    <xf numFmtId="164" fontId="9" fillId="0" borderId="2" xfId="1" applyFont="1" applyBorder="1" applyAlignment="1" applyProtection="1">
      <alignment vertical="top" wrapText="1"/>
    </xf>
    <xf numFmtId="164" fontId="8" fillId="0" borderId="4" xfId="1" applyFont="1" applyBorder="1" applyAlignment="1" applyProtection="1">
      <alignment vertical="top" wrapText="1"/>
    </xf>
    <xf numFmtId="4" fontId="8" fillId="0" borderId="5" xfId="1" applyNumberFormat="1" applyFont="1" applyBorder="1" applyAlignment="1" applyProtection="1">
      <alignment vertical="top" wrapText="1"/>
    </xf>
    <xf numFmtId="164" fontId="9" fillId="0" borderId="3" xfId="1" applyFont="1" applyBorder="1" applyAlignment="1" applyProtection="1">
      <alignment vertical="top" wrapText="1"/>
    </xf>
    <xf numFmtId="164" fontId="9" fillId="0" borderId="4" xfId="1" applyFont="1" applyBorder="1" applyAlignment="1" applyProtection="1">
      <alignment vertical="top" wrapText="1"/>
    </xf>
    <xf numFmtId="4" fontId="9" fillId="0" borderId="5" xfId="1" applyNumberFormat="1" applyFont="1" applyBorder="1" applyAlignment="1" applyProtection="1">
      <alignment vertical="top" wrapText="1"/>
    </xf>
    <xf numFmtId="164" fontId="9" fillId="0" borderId="3" xfId="1" applyFont="1" applyBorder="1" applyAlignment="1" applyProtection="1">
      <alignment horizontal="left" vertical="top" wrapText="1"/>
    </xf>
    <xf numFmtId="164" fontId="3" fillId="0" borderId="0" xfId="1" applyFont="1" applyAlignment="1" applyProtection="1">
      <alignment horizontal="left" vertical="top" wrapText="1"/>
    </xf>
    <xf numFmtId="164" fontId="4" fillId="0" borderId="0" xfId="1" applyFont="1" applyAlignment="1" applyProtection="1">
      <alignment horizontal="center" vertical="center" wrapText="1"/>
    </xf>
    <xf numFmtId="164" fontId="6" fillId="2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4" xfId="1" xr:uid="{99035DB2-ED29-4F68-A13B-33280CB215D9}"/>
    <cellStyle name="Normalny 6" xfId="2" xr:uid="{0A295E8F-18B5-43E9-959C-43DAB68C1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C847-A07E-4F62-9819-6CE189865B3E}">
  <dimension ref="A1:G121"/>
  <sheetViews>
    <sheetView tabSelected="1" workbookViewId="0">
      <selection activeCell="M9" sqref="M9"/>
    </sheetView>
  </sheetViews>
  <sheetFormatPr defaultRowHeight="15" x14ac:dyDescent="0.25"/>
  <cols>
    <col min="4" max="4" width="27.28515625" customWidth="1"/>
    <col min="5" max="5" width="23.42578125" customWidth="1"/>
    <col min="6" max="6" width="15.42578125" customWidth="1"/>
    <col min="7" max="7" width="18.85546875" customWidth="1"/>
  </cols>
  <sheetData>
    <row r="1" spans="1:7" ht="35.25" customHeight="1" x14ac:dyDescent="0.25">
      <c r="A1" s="1"/>
      <c r="B1" s="1"/>
      <c r="C1" s="1"/>
      <c r="D1" s="1"/>
      <c r="E1" s="1"/>
      <c r="F1" s="73" t="s">
        <v>92</v>
      </c>
      <c r="G1" s="73"/>
    </row>
    <row r="2" spans="1:7" ht="15.75" x14ac:dyDescent="0.25">
      <c r="A2" s="74" t="s">
        <v>22</v>
      </c>
      <c r="B2" s="74"/>
      <c r="C2" s="74"/>
      <c r="D2" s="74"/>
      <c r="E2" s="74"/>
      <c r="F2" s="74"/>
      <c r="G2" s="74"/>
    </row>
    <row r="3" spans="1:7" ht="15.75" x14ac:dyDescent="0.25">
      <c r="A3" s="2"/>
      <c r="B3" s="2"/>
      <c r="C3" s="2"/>
      <c r="D3" s="2"/>
      <c r="E3" s="2"/>
      <c r="F3" s="2"/>
      <c r="G3" s="3" t="s">
        <v>0</v>
      </c>
    </row>
    <row r="4" spans="1:7" x14ac:dyDescent="0.25">
      <c r="A4" s="75" t="s">
        <v>1</v>
      </c>
      <c r="B4" s="75" t="s">
        <v>2</v>
      </c>
      <c r="C4" s="75" t="s">
        <v>3</v>
      </c>
      <c r="D4" s="75" t="s">
        <v>4</v>
      </c>
      <c r="E4" s="75" t="s">
        <v>54</v>
      </c>
      <c r="F4" s="75" t="s">
        <v>5</v>
      </c>
      <c r="G4" s="75"/>
    </row>
    <row r="5" spans="1:7" ht="25.5" customHeight="1" x14ac:dyDescent="0.25">
      <c r="A5" s="75"/>
      <c r="B5" s="75"/>
      <c r="C5" s="75"/>
      <c r="D5" s="75"/>
      <c r="E5" s="75"/>
      <c r="F5" s="4" t="s">
        <v>6</v>
      </c>
      <c r="G5" s="4" t="s">
        <v>7</v>
      </c>
    </row>
    <row r="6" spans="1:7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x14ac:dyDescent="0.25">
      <c r="A7" s="28"/>
      <c r="B7" s="28"/>
      <c r="C7" s="28"/>
      <c r="D7" s="29" t="s">
        <v>26</v>
      </c>
      <c r="E7" s="31">
        <f>E8+E11+E14+E16+E18</f>
        <v>26016.55</v>
      </c>
      <c r="F7" s="31">
        <f>F8+F11+F14+F16+F18</f>
        <v>26016.55</v>
      </c>
      <c r="G7" s="28"/>
    </row>
    <row r="8" spans="1:7" ht="24" x14ac:dyDescent="0.25">
      <c r="A8" s="23">
        <v>750</v>
      </c>
      <c r="B8" s="23">
        <v>75095</v>
      </c>
      <c r="C8" s="23"/>
      <c r="D8" s="23" t="s">
        <v>8</v>
      </c>
      <c r="E8" s="7">
        <f>E9+E10</f>
        <v>6016.55</v>
      </c>
      <c r="F8" s="7">
        <f>F9+F10</f>
        <v>6016.55</v>
      </c>
      <c r="G8" s="6"/>
    </row>
    <row r="9" spans="1:7" ht="28.5" customHeight="1" x14ac:dyDescent="0.25">
      <c r="A9" s="6"/>
      <c r="B9" s="6"/>
      <c r="C9" s="6">
        <v>4210</v>
      </c>
      <c r="D9" s="6" t="s">
        <v>55</v>
      </c>
      <c r="E9" s="8">
        <v>1000</v>
      </c>
      <c r="F9" s="8">
        <f>E9</f>
        <v>1000</v>
      </c>
      <c r="G9" s="6"/>
    </row>
    <row r="10" spans="1:7" ht="96" x14ac:dyDescent="0.25">
      <c r="A10" s="6"/>
      <c r="B10" s="6"/>
      <c r="C10" s="6">
        <v>4220</v>
      </c>
      <c r="D10" s="6" t="s">
        <v>23</v>
      </c>
      <c r="E10" s="8">
        <v>5016.55</v>
      </c>
      <c r="F10" s="8">
        <f t="shared" ref="F10:F70" si="0">E10</f>
        <v>5016.55</v>
      </c>
      <c r="G10" s="6"/>
    </row>
    <row r="11" spans="1:7" x14ac:dyDescent="0.25">
      <c r="A11" s="23">
        <v>900</v>
      </c>
      <c r="B11" s="23">
        <v>90004</v>
      </c>
      <c r="C11" s="23"/>
      <c r="D11" s="23" t="s">
        <v>9</v>
      </c>
      <c r="E11" s="7">
        <f>E12+E13</f>
        <v>7000</v>
      </c>
      <c r="F11" s="7">
        <f>F12+F13</f>
        <v>7000</v>
      </c>
      <c r="G11" s="6"/>
    </row>
    <row r="12" spans="1:7" ht="24" x14ac:dyDescent="0.25">
      <c r="A12" s="23"/>
      <c r="B12" s="23"/>
      <c r="C12" s="6">
        <v>4170</v>
      </c>
      <c r="D12" s="6" t="s">
        <v>56</v>
      </c>
      <c r="E12" s="8">
        <v>3000</v>
      </c>
      <c r="F12" s="8">
        <v>3000</v>
      </c>
      <c r="G12" s="6"/>
    </row>
    <row r="13" spans="1:7" ht="72" x14ac:dyDescent="0.25">
      <c r="A13" s="6"/>
      <c r="B13" s="6"/>
      <c r="C13" s="6">
        <v>4210</v>
      </c>
      <c r="D13" s="6" t="s">
        <v>25</v>
      </c>
      <c r="E13" s="8">
        <v>4000</v>
      </c>
      <c r="F13" s="8">
        <f t="shared" si="0"/>
        <v>4000</v>
      </c>
      <c r="G13" s="6"/>
    </row>
    <row r="14" spans="1:7" x14ac:dyDescent="0.25">
      <c r="A14" s="23">
        <v>900</v>
      </c>
      <c r="B14" s="23">
        <v>90095</v>
      </c>
      <c r="C14" s="23"/>
      <c r="D14" s="23" t="s">
        <v>9</v>
      </c>
      <c r="E14" s="7">
        <f>E15</f>
        <v>2000</v>
      </c>
      <c r="F14" s="7">
        <f>F15</f>
        <v>2000</v>
      </c>
      <c r="G14" s="6"/>
    </row>
    <row r="15" spans="1:7" ht="72" x14ac:dyDescent="0.25">
      <c r="A15" s="6"/>
      <c r="B15" s="6"/>
      <c r="C15" s="6">
        <v>4210</v>
      </c>
      <c r="D15" s="6" t="s">
        <v>24</v>
      </c>
      <c r="E15" s="8">
        <v>2000</v>
      </c>
      <c r="F15" s="8">
        <f t="shared" si="0"/>
        <v>2000</v>
      </c>
      <c r="G15" s="6"/>
    </row>
    <row r="16" spans="1:7" x14ac:dyDescent="0.25">
      <c r="A16" s="23">
        <v>921</v>
      </c>
      <c r="B16" s="23">
        <v>92195</v>
      </c>
      <c r="C16" s="23"/>
      <c r="D16" s="23" t="s">
        <v>9</v>
      </c>
      <c r="E16" s="7">
        <f>E17</f>
        <v>7000</v>
      </c>
      <c r="F16" s="7">
        <f t="shared" si="0"/>
        <v>7000</v>
      </c>
      <c r="G16" s="6"/>
    </row>
    <row r="17" spans="1:7" ht="24" x14ac:dyDescent="0.25">
      <c r="A17" s="6"/>
      <c r="B17" s="6"/>
      <c r="C17" s="6">
        <v>4210</v>
      </c>
      <c r="D17" s="6" t="s">
        <v>57</v>
      </c>
      <c r="E17" s="8">
        <v>7000</v>
      </c>
      <c r="F17" s="8">
        <f t="shared" si="0"/>
        <v>7000</v>
      </c>
      <c r="G17" s="6"/>
    </row>
    <row r="18" spans="1:7" ht="26.25" customHeight="1" x14ac:dyDescent="0.25">
      <c r="A18" s="23">
        <v>925</v>
      </c>
      <c r="B18" s="23">
        <v>92595</v>
      </c>
      <c r="C18" s="23"/>
      <c r="D18" s="23" t="s">
        <v>58</v>
      </c>
      <c r="E18" s="7">
        <f>E19</f>
        <v>4000</v>
      </c>
      <c r="F18" s="7">
        <f t="shared" si="0"/>
        <v>4000</v>
      </c>
      <c r="G18" s="23"/>
    </row>
    <row r="19" spans="1:7" ht="28.5" customHeight="1" x14ac:dyDescent="0.25">
      <c r="A19" s="6"/>
      <c r="B19" s="6"/>
      <c r="C19" s="6">
        <v>4210</v>
      </c>
      <c r="D19" s="6" t="s">
        <v>59</v>
      </c>
      <c r="E19" s="8">
        <v>4000</v>
      </c>
      <c r="F19" s="8">
        <f t="shared" si="0"/>
        <v>4000</v>
      </c>
      <c r="G19" s="6"/>
    </row>
    <row r="20" spans="1:7" x14ac:dyDescent="0.25">
      <c r="A20" s="28"/>
      <c r="B20" s="28"/>
      <c r="C20" s="28"/>
      <c r="D20" s="29" t="s">
        <v>27</v>
      </c>
      <c r="E20" s="31">
        <f>E21+E23+E25+E29</f>
        <v>31688.16</v>
      </c>
      <c r="F20" s="31">
        <f t="shared" si="0"/>
        <v>31688.16</v>
      </c>
      <c r="G20" s="28"/>
    </row>
    <row r="21" spans="1:7" ht="24" x14ac:dyDescent="0.25">
      <c r="A21" s="23">
        <v>750</v>
      </c>
      <c r="B21" s="23">
        <v>75095</v>
      </c>
      <c r="C21" s="23"/>
      <c r="D21" s="23" t="s">
        <v>8</v>
      </c>
      <c r="E21" s="7">
        <f>E22</f>
        <v>1688.16</v>
      </c>
      <c r="F21" s="7">
        <f t="shared" si="0"/>
        <v>1688.16</v>
      </c>
      <c r="G21" s="6"/>
    </row>
    <row r="22" spans="1:7" ht="120" x14ac:dyDescent="0.25">
      <c r="A22" s="6"/>
      <c r="B22" s="6"/>
      <c r="C22" s="6">
        <v>4220</v>
      </c>
      <c r="D22" s="6" t="s">
        <v>28</v>
      </c>
      <c r="E22" s="8">
        <v>1688.16</v>
      </c>
      <c r="F22" s="8">
        <f t="shared" si="0"/>
        <v>1688.16</v>
      </c>
      <c r="G22" s="6"/>
    </row>
    <row r="23" spans="1:7" ht="30.75" customHeight="1" x14ac:dyDescent="0.25">
      <c r="A23" s="23">
        <v>754</v>
      </c>
      <c r="B23" s="23">
        <v>75412</v>
      </c>
      <c r="C23" s="23"/>
      <c r="D23" s="23" t="s">
        <v>53</v>
      </c>
      <c r="E23" s="7">
        <f>E24</f>
        <v>2000</v>
      </c>
      <c r="F23" s="7">
        <f>F24</f>
        <v>2000</v>
      </c>
      <c r="G23" s="23"/>
    </row>
    <row r="24" spans="1:7" ht="51" customHeight="1" x14ac:dyDescent="0.25">
      <c r="A24" s="6"/>
      <c r="B24" s="6"/>
      <c r="C24" s="6">
        <v>4210</v>
      </c>
      <c r="D24" s="6" t="s">
        <v>60</v>
      </c>
      <c r="E24" s="8">
        <v>2000</v>
      </c>
      <c r="F24" s="8">
        <v>2000</v>
      </c>
      <c r="G24" s="6"/>
    </row>
    <row r="25" spans="1:7" x14ac:dyDescent="0.25">
      <c r="A25" s="23">
        <v>900</v>
      </c>
      <c r="B25" s="23">
        <v>90004</v>
      </c>
      <c r="C25" s="23"/>
      <c r="D25" s="23" t="s">
        <v>9</v>
      </c>
      <c r="E25" s="7">
        <f>E26+E27+E28</f>
        <v>12000</v>
      </c>
      <c r="F25" s="7">
        <f t="shared" si="0"/>
        <v>12000</v>
      </c>
      <c r="G25" s="6"/>
    </row>
    <row r="26" spans="1:7" ht="83.25" customHeight="1" x14ac:dyDescent="0.25">
      <c r="A26" s="6"/>
      <c r="B26" s="6"/>
      <c r="C26" s="6">
        <v>4210</v>
      </c>
      <c r="D26" s="6" t="s">
        <v>29</v>
      </c>
      <c r="E26" s="8">
        <v>8000</v>
      </c>
      <c r="F26" s="8">
        <f t="shared" si="0"/>
        <v>8000</v>
      </c>
      <c r="G26" s="6"/>
    </row>
    <row r="27" spans="1:7" ht="48" customHeight="1" x14ac:dyDescent="0.25">
      <c r="A27" s="6"/>
      <c r="B27" s="6"/>
      <c r="C27" s="6"/>
      <c r="D27" s="6" t="s">
        <v>61</v>
      </c>
      <c r="E27" s="8">
        <v>1000</v>
      </c>
      <c r="F27" s="8">
        <v>1000</v>
      </c>
      <c r="G27" s="6"/>
    </row>
    <row r="28" spans="1:7" ht="46.5" customHeight="1" x14ac:dyDescent="0.25">
      <c r="A28" s="6"/>
      <c r="B28" s="6"/>
      <c r="C28" s="6"/>
      <c r="D28" s="6" t="s">
        <v>62</v>
      </c>
      <c r="E28" s="8">
        <v>3000</v>
      </c>
      <c r="F28" s="8">
        <v>3000</v>
      </c>
      <c r="G28" s="6"/>
    </row>
    <row r="29" spans="1:7" ht="21" customHeight="1" x14ac:dyDescent="0.25">
      <c r="A29" s="23">
        <v>921</v>
      </c>
      <c r="B29" s="23">
        <v>92195</v>
      </c>
      <c r="C29" s="23"/>
      <c r="D29" s="23" t="s">
        <v>10</v>
      </c>
      <c r="E29" s="7">
        <f>E30+E31</f>
        <v>16000</v>
      </c>
      <c r="F29" s="7">
        <f t="shared" si="0"/>
        <v>16000</v>
      </c>
      <c r="G29" s="6"/>
    </row>
    <row r="30" spans="1:7" ht="24" x14ac:dyDescent="0.25">
      <c r="A30" s="6"/>
      <c r="B30" s="6"/>
      <c r="C30" s="6">
        <v>4210</v>
      </c>
      <c r="D30" s="6" t="s">
        <v>63</v>
      </c>
      <c r="E30" s="8">
        <v>15000</v>
      </c>
      <c r="F30" s="8">
        <f t="shared" si="0"/>
        <v>15000</v>
      </c>
      <c r="G30" s="6"/>
    </row>
    <row r="31" spans="1:7" ht="25.5" customHeight="1" x14ac:dyDescent="0.25">
      <c r="A31" s="6"/>
      <c r="B31" s="6"/>
      <c r="C31" s="6"/>
      <c r="D31" s="6" t="s">
        <v>64</v>
      </c>
      <c r="E31" s="8">
        <v>1000</v>
      </c>
      <c r="F31" s="8">
        <f t="shared" si="0"/>
        <v>1000</v>
      </c>
      <c r="G31" s="6"/>
    </row>
    <row r="32" spans="1:7" x14ac:dyDescent="0.25">
      <c r="A32" s="28"/>
      <c r="B32" s="28"/>
      <c r="C32" s="28"/>
      <c r="D32" s="29" t="s">
        <v>30</v>
      </c>
      <c r="E32" s="32">
        <f>E33+E35+E38+E40+E42</f>
        <v>25964.52</v>
      </c>
      <c r="F32" s="31">
        <f t="shared" si="0"/>
        <v>25964.52</v>
      </c>
      <c r="G32" s="28"/>
    </row>
    <row r="33" spans="1:7" ht="24" x14ac:dyDescent="0.25">
      <c r="A33" s="23">
        <v>750</v>
      </c>
      <c r="B33" s="23">
        <v>75095</v>
      </c>
      <c r="C33" s="23"/>
      <c r="D33" s="23" t="s">
        <v>8</v>
      </c>
      <c r="E33" s="24">
        <f>E34</f>
        <v>3500</v>
      </c>
      <c r="F33" s="24">
        <f>F34</f>
        <v>3500</v>
      </c>
      <c r="G33" s="6"/>
    </row>
    <row r="34" spans="1:7" ht="72" x14ac:dyDescent="0.25">
      <c r="A34" s="6"/>
      <c r="B34" s="6"/>
      <c r="C34" s="6">
        <v>4220</v>
      </c>
      <c r="D34" s="6" t="s">
        <v>32</v>
      </c>
      <c r="E34" s="8">
        <v>3500</v>
      </c>
      <c r="F34" s="8">
        <f t="shared" si="0"/>
        <v>3500</v>
      </c>
      <c r="G34" s="6"/>
    </row>
    <row r="35" spans="1:7" x14ac:dyDescent="0.25">
      <c r="A35" s="23">
        <v>900</v>
      </c>
      <c r="B35" s="23">
        <v>90004</v>
      </c>
      <c r="C35" s="23"/>
      <c r="D35" s="23" t="s">
        <v>9</v>
      </c>
      <c r="E35" s="7">
        <f>E36+E37</f>
        <v>10200</v>
      </c>
      <c r="F35" s="7">
        <f>F36+F37</f>
        <v>10200</v>
      </c>
      <c r="G35" s="6"/>
    </row>
    <row r="36" spans="1:7" ht="84" x14ac:dyDescent="0.25">
      <c r="A36" s="6"/>
      <c r="B36" s="6"/>
      <c r="C36" s="6">
        <v>4210</v>
      </c>
      <c r="D36" s="6" t="s">
        <v>31</v>
      </c>
      <c r="E36" s="8">
        <v>4000</v>
      </c>
      <c r="F36" s="8">
        <f t="shared" si="0"/>
        <v>4000</v>
      </c>
      <c r="G36" s="6"/>
    </row>
    <row r="37" spans="1:7" ht="24" x14ac:dyDescent="0.25">
      <c r="A37" s="6"/>
      <c r="B37" s="6"/>
      <c r="C37" s="6"/>
      <c r="D37" s="9" t="s">
        <v>65</v>
      </c>
      <c r="E37" s="8">
        <v>6200</v>
      </c>
      <c r="F37" s="8">
        <f t="shared" si="0"/>
        <v>6200</v>
      </c>
      <c r="G37" s="6"/>
    </row>
    <row r="38" spans="1:7" ht="30.75" customHeight="1" x14ac:dyDescent="0.25">
      <c r="A38" s="23">
        <v>900</v>
      </c>
      <c r="B38" s="23">
        <v>90004</v>
      </c>
      <c r="C38" s="23"/>
      <c r="D38" s="66" t="s">
        <v>66</v>
      </c>
      <c r="E38" s="7">
        <f>E39</f>
        <v>3264.52</v>
      </c>
      <c r="F38" s="7">
        <f>F39</f>
        <v>3264.52</v>
      </c>
      <c r="G38" s="23"/>
    </row>
    <row r="39" spans="1:7" ht="60.75" customHeight="1" x14ac:dyDescent="0.25">
      <c r="A39" s="6"/>
      <c r="B39" s="6"/>
      <c r="C39" s="6">
        <v>4300</v>
      </c>
      <c r="D39" s="9" t="s">
        <v>67</v>
      </c>
      <c r="E39" s="8">
        <v>3264.52</v>
      </c>
      <c r="F39" s="8">
        <v>3264.52</v>
      </c>
      <c r="G39" s="6"/>
    </row>
    <row r="40" spans="1:7" x14ac:dyDescent="0.25">
      <c r="A40" s="23">
        <v>921</v>
      </c>
      <c r="B40" s="23">
        <v>92195</v>
      </c>
      <c r="C40" s="23"/>
      <c r="D40" s="23" t="s">
        <v>10</v>
      </c>
      <c r="E40" s="7">
        <f>E41</f>
        <v>6000</v>
      </c>
      <c r="F40" s="7">
        <f>F41</f>
        <v>6000</v>
      </c>
      <c r="G40" s="6"/>
    </row>
    <row r="41" spans="1:7" ht="36" x14ac:dyDescent="0.25">
      <c r="A41" s="6"/>
      <c r="B41" s="6"/>
      <c r="C41" s="6">
        <v>4210</v>
      </c>
      <c r="D41" s="9" t="s">
        <v>33</v>
      </c>
      <c r="E41" s="8">
        <v>6000</v>
      </c>
      <c r="F41" s="8">
        <f t="shared" si="0"/>
        <v>6000</v>
      </c>
      <c r="G41" s="6"/>
    </row>
    <row r="42" spans="1:7" x14ac:dyDescent="0.25">
      <c r="A42" s="23">
        <v>925</v>
      </c>
      <c r="B42" s="23">
        <v>92595</v>
      </c>
      <c r="C42" s="23"/>
      <c r="D42" s="23" t="s">
        <v>68</v>
      </c>
      <c r="E42" s="7">
        <f>E43</f>
        <v>3000</v>
      </c>
      <c r="F42" s="7">
        <f>F43</f>
        <v>3000</v>
      </c>
      <c r="G42" s="6"/>
    </row>
    <row r="43" spans="1:7" ht="36" x14ac:dyDescent="0.25">
      <c r="A43" s="23"/>
      <c r="B43" s="23"/>
      <c r="C43" s="6">
        <v>4210</v>
      </c>
      <c r="D43" s="6" t="s">
        <v>34</v>
      </c>
      <c r="E43" s="8">
        <v>3000</v>
      </c>
      <c r="F43" s="8">
        <f t="shared" ref="F43" si="1">E43</f>
        <v>3000</v>
      </c>
      <c r="G43" s="6"/>
    </row>
    <row r="44" spans="1:7" x14ac:dyDescent="0.25">
      <c r="A44" s="28"/>
      <c r="B44" s="28"/>
      <c r="C44" s="28"/>
      <c r="D44" s="29" t="s">
        <v>35</v>
      </c>
      <c r="E44" s="31">
        <f>E45+E47+E49</f>
        <v>23206.76</v>
      </c>
      <c r="F44" s="31">
        <f>F45+F47+F49</f>
        <v>23206.76</v>
      </c>
      <c r="G44" s="28"/>
    </row>
    <row r="45" spans="1:7" ht="24" x14ac:dyDescent="0.25">
      <c r="A45" s="23">
        <v>750</v>
      </c>
      <c r="B45" s="23">
        <v>75095</v>
      </c>
      <c r="C45" s="23"/>
      <c r="D45" s="23" t="s">
        <v>8</v>
      </c>
      <c r="E45" s="7">
        <f>E46</f>
        <v>2000</v>
      </c>
      <c r="F45" s="7">
        <f>F46</f>
        <v>2000</v>
      </c>
      <c r="G45" s="6"/>
    </row>
    <row r="46" spans="1:7" ht="72" x14ac:dyDescent="0.25">
      <c r="A46" s="6"/>
      <c r="B46" s="6"/>
      <c r="C46" s="6">
        <v>4210</v>
      </c>
      <c r="D46" s="6" t="s">
        <v>36</v>
      </c>
      <c r="E46" s="8">
        <v>2000</v>
      </c>
      <c r="F46" s="8">
        <f t="shared" si="0"/>
        <v>2000</v>
      </c>
      <c r="G46" s="6"/>
    </row>
    <row r="47" spans="1:7" x14ac:dyDescent="0.25">
      <c r="A47" s="23">
        <v>900</v>
      </c>
      <c r="B47" s="23">
        <v>90004</v>
      </c>
      <c r="C47" s="23"/>
      <c r="D47" s="23" t="s">
        <v>9</v>
      </c>
      <c r="E47" s="7">
        <f>E48</f>
        <v>2000</v>
      </c>
      <c r="F47" s="7">
        <f>F48</f>
        <v>2000</v>
      </c>
      <c r="G47" s="6"/>
    </row>
    <row r="48" spans="1:7" ht="78.75" customHeight="1" x14ac:dyDescent="0.25">
      <c r="A48" s="6"/>
      <c r="B48" s="6"/>
      <c r="C48" s="6">
        <v>4210</v>
      </c>
      <c r="D48" s="6" t="s">
        <v>69</v>
      </c>
      <c r="E48" s="8">
        <v>2000</v>
      </c>
      <c r="F48" s="8">
        <f t="shared" si="0"/>
        <v>2000</v>
      </c>
      <c r="G48" s="6"/>
    </row>
    <row r="49" spans="1:7" x14ac:dyDescent="0.25">
      <c r="A49" s="23">
        <v>921</v>
      </c>
      <c r="B49" s="23">
        <v>92195</v>
      </c>
      <c r="C49" s="23"/>
      <c r="D49" s="23" t="s">
        <v>10</v>
      </c>
      <c r="E49" s="7">
        <f>E50</f>
        <v>19206.759999999998</v>
      </c>
      <c r="F49" s="7">
        <f>F50</f>
        <v>19206.759999999998</v>
      </c>
      <c r="G49" s="6"/>
    </row>
    <row r="50" spans="1:7" ht="66" customHeight="1" x14ac:dyDescent="0.25">
      <c r="A50" s="6"/>
      <c r="B50" s="6"/>
      <c r="C50" s="6">
        <v>4210</v>
      </c>
      <c r="D50" s="6" t="s">
        <v>70</v>
      </c>
      <c r="E50" s="8">
        <v>19206.759999999998</v>
      </c>
      <c r="F50" s="8">
        <f t="shared" si="0"/>
        <v>19206.759999999998</v>
      </c>
      <c r="G50" s="6"/>
    </row>
    <row r="51" spans="1:7" x14ac:dyDescent="0.25">
      <c r="A51" s="28"/>
      <c r="B51" s="28"/>
      <c r="C51" s="28"/>
      <c r="D51" s="29" t="s">
        <v>11</v>
      </c>
      <c r="E51" s="31">
        <f>E52+E54+E56+E58</f>
        <v>23883.190000000002</v>
      </c>
      <c r="F51" s="31">
        <f t="shared" si="0"/>
        <v>23883.190000000002</v>
      </c>
      <c r="G51" s="28"/>
    </row>
    <row r="52" spans="1:7" ht="24" x14ac:dyDescent="0.25">
      <c r="A52" s="35">
        <v>600</v>
      </c>
      <c r="B52" s="35">
        <v>60016</v>
      </c>
      <c r="C52" s="36"/>
      <c r="D52" s="33" t="s">
        <v>38</v>
      </c>
      <c r="E52" s="37">
        <f>E53</f>
        <v>14400</v>
      </c>
      <c r="F52" s="37">
        <f>F53</f>
        <v>14000</v>
      </c>
      <c r="G52" s="6"/>
    </row>
    <row r="53" spans="1:7" ht="78.75" customHeight="1" x14ac:dyDescent="0.25">
      <c r="A53" s="6"/>
      <c r="B53" s="6"/>
      <c r="C53" s="6">
        <v>4210</v>
      </c>
      <c r="D53" s="25" t="s">
        <v>71</v>
      </c>
      <c r="E53" s="26">
        <v>14400</v>
      </c>
      <c r="F53" s="26">
        <v>14000</v>
      </c>
      <c r="G53" s="6"/>
    </row>
    <row r="54" spans="1:7" ht="24" x14ac:dyDescent="0.25">
      <c r="A54" s="23">
        <v>750</v>
      </c>
      <c r="B54" s="23">
        <v>75095</v>
      </c>
      <c r="C54" s="23"/>
      <c r="D54" s="23" t="s">
        <v>8</v>
      </c>
      <c r="E54" s="27">
        <f>E55</f>
        <v>183.19</v>
      </c>
      <c r="F54" s="27">
        <f>F55</f>
        <v>183.19</v>
      </c>
      <c r="G54" s="6"/>
    </row>
    <row r="55" spans="1:7" ht="48" x14ac:dyDescent="0.25">
      <c r="A55" s="6"/>
      <c r="B55" s="6"/>
      <c r="C55" s="6">
        <v>4210</v>
      </c>
      <c r="D55" s="6" t="s">
        <v>37</v>
      </c>
      <c r="E55" s="8">
        <v>183.19</v>
      </c>
      <c r="F55" s="8">
        <v>183.19</v>
      </c>
      <c r="G55" s="6"/>
    </row>
    <row r="56" spans="1:7" ht="34.5" customHeight="1" x14ac:dyDescent="0.25">
      <c r="A56" s="23">
        <v>750</v>
      </c>
      <c r="B56" s="23">
        <v>75095</v>
      </c>
      <c r="C56" s="23"/>
      <c r="D56" s="23" t="s">
        <v>8</v>
      </c>
      <c r="E56" s="7">
        <f>E57</f>
        <v>6500</v>
      </c>
      <c r="F56" s="7">
        <f>F57</f>
        <v>6500</v>
      </c>
      <c r="G56" s="23"/>
    </row>
    <row r="57" spans="1:7" ht="122.25" customHeight="1" x14ac:dyDescent="0.25">
      <c r="A57" s="6"/>
      <c r="B57" s="6"/>
      <c r="C57" s="6">
        <v>4220</v>
      </c>
      <c r="D57" s="6" t="s">
        <v>72</v>
      </c>
      <c r="E57" s="8">
        <v>6500</v>
      </c>
      <c r="F57" s="8">
        <v>6500</v>
      </c>
      <c r="G57" s="6"/>
    </row>
    <row r="58" spans="1:7" ht="23.25" customHeight="1" x14ac:dyDescent="0.25">
      <c r="A58" s="23">
        <v>900</v>
      </c>
      <c r="B58" s="23">
        <v>90004</v>
      </c>
      <c r="C58" s="23"/>
      <c r="D58" s="23" t="s">
        <v>9</v>
      </c>
      <c r="E58" s="7">
        <f>E59</f>
        <v>2800</v>
      </c>
      <c r="F58" s="7">
        <f>F59</f>
        <v>2800</v>
      </c>
      <c r="G58" s="6"/>
    </row>
    <row r="59" spans="1:7" ht="148.5" customHeight="1" x14ac:dyDescent="0.25">
      <c r="A59" s="6"/>
      <c r="B59" s="6"/>
      <c r="C59" s="6">
        <v>4210</v>
      </c>
      <c r="D59" s="22" t="s">
        <v>73</v>
      </c>
      <c r="E59" s="8">
        <v>2800</v>
      </c>
      <c r="F59" s="8">
        <f t="shared" ref="F59" si="2">E59</f>
        <v>2800</v>
      </c>
      <c r="G59" s="6"/>
    </row>
    <row r="60" spans="1:7" x14ac:dyDescent="0.25">
      <c r="A60" s="28"/>
      <c r="B60" s="28"/>
      <c r="C60" s="28"/>
      <c r="D60" s="29" t="s">
        <v>39</v>
      </c>
      <c r="E60" s="30">
        <f>E61+E63+E65+E67</f>
        <v>17327.02</v>
      </c>
      <c r="F60" s="30">
        <f t="shared" si="0"/>
        <v>17327.02</v>
      </c>
      <c r="G60" s="28"/>
    </row>
    <row r="61" spans="1:7" x14ac:dyDescent="0.25">
      <c r="A61" s="35">
        <v>600</v>
      </c>
      <c r="B61" s="35">
        <v>60016</v>
      </c>
      <c r="C61" s="35"/>
      <c r="D61" s="35" t="s">
        <v>74</v>
      </c>
      <c r="E61" s="37">
        <f>E62</f>
        <v>2000</v>
      </c>
      <c r="F61" s="37">
        <f>F62</f>
        <v>2000</v>
      </c>
      <c r="G61" s="6"/>
    </row>
    <row r="62" spans="1:7" ht="30" customHeight="1" x14ac:dyDescent="0.25">
      <c r="A62" s="11"/>
      <c r="B62" s="11"/>
      <c r="C62" s="11">
        <v>4210</v>
      </c>
      <c r="D62" s="11" t="s">
        <v>75</v>
      </c>
      <c r="E62" s="34">
        <v>2000</v>
      </c>
      <c r="F62" s="34">
        <v>2000</v>
      </c>
      <c r="G62" s="6"/>
    </row>
    <row r="63" spans="1:7" ht="30.75" customHeight="1" x14ac:dyDescent="0.25">
      <c r="A63" s="35">
        <v>750</v>
      </c>
      <c r="B63" s="35">
        <v>75095</v>
      </c>
      <c r="C63" s="35"/>
      <c r="D63" s="35" t="s">
        <v>8</v>
      </c>
      <c r="E63" s="37">
        <f>E64</f>
        <v>3000</v>
      </c>
      <c r="F63" s="37">
        <f>F64</f>
        <v>3000</v>
      </c>
      <c r="G63" s="6"/>
    </row>
    <row r="64" spans="1:7" ht="60" x14ac:dyDescent="0.25">
      <c r="A64" s="6"/>
      <c r="B64" s="6"/>
      <c r="C64" s="6">
        <v>4220</v>
      </c>
      <c r="D64" s="6" t="s">
        <v>41</v>
      </c>
      <c r="E64" s="8">
        <v>3000</v>
      </c>
      <c r="F64" s="8">
        <f t="shared" si="0"/>
        <v>3000</v>
      </c>
      <c r="G64" s="6"/>
    </row>
    <row r="65" spans="1:7" x14ac:dyDescent="0.25">
      <c r="A65" s="35">
        <v>900</v>
      </c>
      <c r="B65" s="35">
        <v>90004</v>
      </c>
      <c r="C65" s="35"/>
      <c r="D65" s="35" t="s">
        <v>9</v>
      </c>
      <c r="E65" s="27">
        <f>E66</f>
        <v>2500</v>
      </c>
      <c r="F65" s="27">
        <f>F66</f>
        <v>2500</v>
      </c>
      <c r="G65" s="6"/>
    </row>
    <row r="66" spans="1:7" ht="48" x14ac:dyDescent="0.25">
      <c r="A66" s="6"/>
      <c r="B66" s="6"/>
      <c r="C66" s="6">
        <v>4210</v>
      </c>
      <c r="D66" s="6" t="s">
        <v>40</v>
      </c>
      <c r="E66" s="8">
        <v>2500</v>
      </c>
      <c r="F66" s="8">
        <f t="shared" si="0"/>
        <v>2500</v>
      </c>
      <c r="G66" s="6"/>
    </row>
    <row r="67" spans="1:7" x14ac:dyDescent="0.25">
      <c r="A67" s="35">
        <v>921</v>
      </c>
      <c r="B67" s="35">
        <v>92195</v>
      </c>
      <c r="C67" s="35"/>
      <c r="D67" s="35" t="s">
        <v>10</v>
      </c>
      <c r="E67" s="27">
        <f>E68+E69</f>
        <v>9827.02</v>
      </c>
      <c r="F67" s="27">
        <f>F68+F69</f>
        <v>9827.02</v>
      </c>
      <c r="G67" s="6"/>
    </row>
    <row r="68" spans="1:7" ht="59.25" customHeight="1" x14ac:dyDescent="0.25">
      <c r="A68" s="6"/>
      <c r="B68" s="6"/>
      <c r="C68" s="6">
        <v>4210</v>
      </c>
      <c r="D68" s="6" t="s">
        <v>76</v>
      </c>
      <c r="E68" s="8">
        <v>3000</v>
      </c>
      <c r="F68" s="8">
        <f t="shared" si="0"/>
        <v>3000</v>
      </c>
      <c r="G68" s="6"/>
    </row>
    <row r="69" spans="1:7" ht="30" customHeight="1" x14ac:dyDescent="0.25">
      <c r="A69" s="6"/>
      <c r="B69" s="6"/>
      <c r="C69" s="6"/>
      <c r="D69" s="6" t="s">
        <v>77</v>
      </c>
      <c r="E69" s="8">
        <v>6827.02</v>
      </c>
      <c r="F69" s="8">
        <f t="shared" si="0"/>
        <v>6827.02</v>
      </c>
      <c r="G69" s="6"/>
    </row>
    <row r="70" spans="1:7" x14ac:dyDescent="0.25">
      <c r="A70" s="28"/>
      <c r="B70" s="28"/>
      <c r="C70" s="28"/>
      <c r="D70" s="29" t="s">
        <v>12</v>
      </c>
      <c r="E70" s="31">
        <f>E71+E74+E76</f>
        <v>18159.55</v>
      </c>
      <c r="F70" s="31">
        <f t="shared" si="0"/>
        <v>18159.55</v>
      </c>
      <c r="G70" s="28"/>
    </row>
    <row r="71" spans="1:7" ht="24" x14ac:dyDescent="0.25">
      <c r="A71" s="35">
        <v>750</v>
      </c>
      <c r="B71" s="35">
        <v>75095</v>
      </c>
      <c r="C71" s="35"/>
      <c r="D71" s="35" t="s">
        <v>8</v>
      </c>
      <c r="E71" s="37">
        <f>E72+E73</f>
        <v>4000</v>
      </c>
      <c r="F71" s="37">
        <f>F72+F73</f>
        <v>4000</v>
      </c>
      <c r="G71" s="22"/>
    </row>
    <row r="72" spans="1:7" ht="84" x14ac:dyDescent="0.25">
      <c r="A72" s="6"/>
      <c r="B72" s="6"/>
      <c r="C72" s="6">
        <v>4210</v>
      </c>
      <c r="D72" s="6" t="s">
        <v>42</v>
      </c>
      <c r="E72" s="8">
        <v>2000</v>
      </c>
      <c r="F72" s="8">
        <f>E72</f>
        <v>2000</v>
      </c>
      <c r="G72" s="6"/>
    </row>
    <row r="73" spans="1:7" ht="36" x14ac:dyDescent="0.25">
      <c r="A73" s="6"/>
      <c r="B73" s="6"/>
      <c r="C73" s="6">
        <v>4300</v>
      </c>
      <c r="D73" s="6" t="s">
        <v>43</v>
      </c>
      <c r="E73" s="8">
        <v>2000</v>
      </c>
      <c r="F73" s="8">
        <f>E73</f>
        <v>2000</v>
      </c>
      <c r="G73" s="6"/>
    </row>
    <row r="74" spans="1:7" x14ac:dyDescent="0.25">
      <c r="A74" s="35">
        <v>900</v>
      </c>
      <c r="B74" s="35">
        <v>90004</v>
      </c>
      <c r="C74" s="35"/>
      <c r="D74" s="35" t="s">
        <v>9</v>
      </c>
      <c r="E74" s="7">
        <f>E75</f>
        <v>5500</v>
      </c>
      <c r="F74" s="7">
        <f t="shared" ref="F74:F77" si="3">E74</f>
        <v>5500</v>
      </c>
      <c r="G74" s="6"/>
    </row>
    <row r="75" spans="1:7" ht="84" x14ac:dyDescent="0.25">
      <c r="A75" s="6"/>
      <c r="B75" s="6"/>
      <c r="C75" s="6">
        <v>4210</v>
      </c>
      <c r="D75" s="6" t="s">
        <v>13</v>
      </c>
      <c r="E75" s="8">
        <v>5500</v>
      </c>
      <c r="F75" s="8">
        <f t="shared" si="3"/>
        <v>5500</v>
      </c>
      <c r="G75" s="6"/>
    </row>
    <row r="76" spans="1:7" x14ac:dyDescent="0.25">
      <c r="A76" s="23">
        <v>921</v>
      </c>
      <c r="B76" s="23">
        <v>92195</v>
      </c>
      <c r="C76" s="23"/>
      <c r="D76" s="23" t="s">
        <v>10</v>
      </c>
      <c r="E76" s="7">
        <f>E77</f>
        <v>8659.5499999999993</v>
      </c>
      <c r="F76" s="7">
        <f t="shared" si="3"/>
        <v>8659.5499999999993</v>
      </c>
      <c r="G76" s="6"/>
    </row>
    <row r="77" spans="1:7" ht="36" x14ac:dyDescent="0.25">
      <c r="A77" s="6"/>
      <c r="B77" s="6"/>
      <c r="C77" s="6">
        <v>4210</v>
      </c>
      <c r="D77" s="6" t="s">
        <v>78</v>
      </c>
      <c r="E77" s="8">
        <v>8659.5499999999993</v>
      </c>
      <c r="F77" s="8">
        <f t="shared" si="3"/>
        <v>8659.5499999999993</v>
      </c>
      <c r="G77" s="6"/>
    </row>
    <row r="78" spans="1:7" x14ac:dyDescent="0.25">
      <c r="A78" s="38"/>
      <c r="B78" s="38"/>
      <c r="C78" s="38"/>
      <c r="D78" s="29" t="s">
        <v>14</v>
      </c>
      <c r="E78" s="30">
        <f>E79+E82+E85</f>
        <v>18679.88</v>
      </c>
      <c r="F78" s="30">
        <f>F79+F82+F85</f>
        <v>18679.88</v>
      </c>
      <c r="G78" s="38"/>
    </row>
    <row r="79" spans="1:7" ht="24" x14ac:dyDescent="0.25">
      <c r="A79" s="35">
        <v>750</v>
      </c>
      <c r="B79" s="35">
        <v>75095</v>
      </c>
      <c r="C79" s="35"/>
      <c r="D79" s="35" t="s">
        <v>8</v>
      </c>
      <c r="E79" s="37">
        <f>E80+E81</f>
        <v>4000</v>
      </c>
      <c r="F79" s="37">
        <f>F80+F81</f>
        <v>4000</v>
      </c>
      <c r="G79" s="36"/>
    </row>
    <row r="80" spans="1:7" ht="132" x14ac:dyDescent="0.25">
      <c r="A80" s="6"/>
      <c r="B80" s="6"/>
      <c r="C80" s="6">
        <v>4220</v>
      </c>
      <c r="D80" s="6" t="s">
        <v>46</v>
      </c>
      <c r="E80" s="26">
        <v>2000</v>
      </c>
      <c r="F80" s="26">
        <f>E80</f>
        <v>2000</v>
      </c>
      <c r="G80" s="6"/>
    </row>
    <row r="81" spans="1:7" ht="48" x14ac:dyDescent="0.25">
      <c r="A81" s="6"/>
      <c r="B81" s="6"/>
      <c r="C81" s="11">
        <v>4300</v>
      </c>
      <c r="D81" s="11" t="s">
        <v>15</v>
      </c>
      <c r="E81" s="26">
        <v>2000</v>
      </c>
      <c r="F81" s="26">
        <f t="shared" ref="F81:F86" si="4">E81</f>
        <v>2000</v>
      </c>
      <c r="G81" s="6"/>
    </row>
    <row r="82" spans="1:7" x14ac:dyDescent="0.25">
      <c r="A82" s="35">
        <v>900</v>
      </c>
      <c r="B82" s="35">
        <v>90004</v>
      </c>
      <c r="C82" s="35"/>
      <c r="D82" s="35" t="s">
        <v>9</v>
      </c>
      <c r="E82" s="27">
        <f>E83+E84</f>
        <v>3679.88</v>
      </c>
      <c r="F82" s="27">
        <f>F83+F84</f>
        <v>3679.88</v>
      </c>
      <c r="G82" s="6"/>
    </row>
    <row r="83" spans="1:7" ht="48" x14ac:dyDescent="0.25">
      <c r="A83" s="6"/>
      <c r="B83" s="6"/>
      <c r="C83" s="6">
        <v>4170</v>
      </c>
      <c r="D83" s="9" t="s">
        <v>45</v>
      </c>
      <c r="E83" s="26">
        <v>2000</v>
      </c>
      <c r="F83" s="26">
        <f t="shared" si="4"/>
        <v>2000</v>
      </c>
      <c r="G83" s="6"/>
    </row>
    <row r="84" spans="1:7" ht="60" x14ac:dyDescent="0.25">
      <c r="A84" s="6"/>
      <c r="B84" s="6"/>
      <c r="C84" s="6">
        <v>4210</v>
      </c>
      <c r="D84" s="9" t="s">
        <v>44</v>
      </c>
      <c r="E84" s="26">
        <v>1679.88</v>
      </c>
      <c r="F84" s="26">
        <f t="shared" si="4"/>
        <v>1679.88</v>
      </c>
      <c r="G84" s="6"/>
    </row>
    <row r="85" spans="1:7" x14ac:dyDescent="0.25">
      <c r="A85" s="35">
        <v>921</v>
      </c>
      <c r="B85" s="35">
        <v>92195</v>
      </c>
      <c r="C85" s="35"/>
      <c r="D85" s="35" t="s">
        <v>10</v>
      </c>
      <c r="E85" s="44">
        <f>E86</f>
        <v>11000</v>
      </c>
      <c r="F85" s="44">
        <f>F86</f>
        <v>11000</v>
      </c>
      <c r="G85" s="6"/>
    </row>
    <row r="86" spans="1:7" ht="55.5" customHeight="1" x14ac:dyDescent="0.25">
      <c r="A86" s="6"/>
      <c r="B86" s="6"/>
      <c r="C86" s="6">
        <v>4210</v>
      </c>
      <c r="D86" s="6" t="s">
        <v>79</v>
      </c>
      <c r="E86" s="12">
        <v>11000</v>
      </c>
      <c r="F86" s="8">
        <f t="shared" si="4"/>
        <v>11000</v>
      </c>
      <c r="G86" s="6"/>
    </row>
    <row r="87" spans="1:7" x14ac:dyDescent="0.25">
      <c r="A87" s="40"/>
      <c r="B87" s="40"/>
      <c r="C87" s="40"/>
      <c r="D87" s="41" t="s">
        <v>16</v>
      </c>
      <c r="E87" s="45">
        <f>E88+E90+E92</f>
        <v>12800.14</v>
      </c>
      <c r="F87" s="45">
        <f>F88+F90+F92</f>
        <v>12800.14</v>
      </c>
      <c r="G87" s="28"/>
    </row>
    <row r="88" spans="1:7" ht="24" x14ac:dyDescent="0.25">
      <c r="A88" s="35">
        <v>750</v>
      </c>
      <c r="B88" s="35">
        <v>75095</v>
      </c>
      <c r="C88" s="35"/>
      <c r="D88" s="35" t="s">
        <v>8</v>
      </c>
      <c r="E88" s="46">
        <f>E89</f>
        <v>3000</v>
      </c>
      <c r="F88" s="46">
        <f>F89</f>
        <v>3000</v>
      </c>
      <c r="G88" s="6"/>
    </row>
    <row r="89" spans="1:7" ht="24" x14ac:dyDescent="0.25">
      <c r="A89" s="13"/>
      <c r="B89" s="13"/>
      <c r="C89" s="13">
        <v>4210</v>
      </c>
      <c r="D89" s="14" t="s">
        <v>48</v>
      </c>
      <c r="E89" s="12">
        <v>3000</v>
      </c>
      <c r="F89" s="8">
        <f t="shared" ref="F89:F93" si="5">E89</f>
        <v>3000</v>
      </c>
      <c r="G89" s="6"/>
    </row>
    <row r="90" spans="1:7" ht="26.25" customHeight="1" x14ac:dyDescent="0.25">
      <c r="A90" s="69">
        <v>754</v>
      </c>
      <c r="B90" s="69">
        <v>75411</v>
      </c>
      <c r="C90" s="69"/>
      <c r="D90" s="72" t="s">
        <v>80</v>
      </c>
      <c r="E90" s="43">
        <f>E91</f>
        <v>7000</v>
      </c>
      <c r="F90" s="7">
        <f t="shared" si="5"/>
        <v>7000</v>
      </c>
      <c r="G90" s="23"/>
    </row>
    <row r="91" spans="1:7" ht="24" x14ac:dyDescent="0.25">
      <c r="A91" s="13"/>
      <c r="B91" s="13"/>
      <c r="C91" s="13">
        <v>4210</v>
      </c>
      <c r="D91" s="14" t="s">
        <v>81</v>
      </c>
      <c r="E91" s="12">
        <v>7000</v>
      </c>
      <c r="F91" s="8">
        <f t="shared" si="5"/>
        <v>7000</v>
      </c>
      <c r="G91" s="6"/>
    </row>
    <row r="92" spans="1:7" x14ac:dyDescent="0.25">
      <c r="A92" s="35">
        <v>900</v>
      </c>
      <c r="B92" s="35">
        <v>90004</v>
      </c>
      <c r="C92" s="35"/>
      <c r="D92" s="35" t="s">
        <v>9</v>
      </c>
      <c r="E92" s="43">
        <f>E93</f>
        <v>2800.14</v>
      </c>
      <c r="F92" s="43">
        <f>F93</f>
        <v>2800.14</v>
      </c>
      <c r="G92" s="6"/>
    </row>
    <row r="93" spans="1:7" x14ac:dyDescent="0.25">
      <c r="A93" s="6"/>
      <c r="B93" s="6"/>
      <c r="C93" s="6">
        <v>4210</v>
      </c>
      <c r="D93" s="6" t="s">
        <v>47</v>
      </c>
      <c r="E93" s="8">
        <v>2800.14</v>
      </c>
      <c r="F93" s="8">
        <f t="shared" si="5"/>
        <v>2800.14</v>
      </c>
      <c r="G93" s="6"/>
    </row>
    <row r="94" spans="1:7" x14ac:dyDescent="0.25">
      <c r="A94" s="40"/>
      <c r="B94" s="40"/>
      <c r="C94" s="40"/>
      <c r="D94" s="41" t="s">
        <v>17</v>
      </c>
      <c r="E94" s="42">
        <f>E95+E99+E103</f>
        <v>33509.32</v>
      </c>
      <c r="F94" s="42">
        <f>F95+F99+F103</f>
        <v>33509.32</v>
      </c>
      <c r="G94" s="38"/>
    </row>
    <row r="95" spans="1:7" ht="24" x14ac:dyDescent="0.25">
      <c r="A95" s="35">
        <v>750</v>
      </c>
      <c r="B95" s="35">
        <v>75095</v>
      </c>
      <c r="C95" s="35"/>
      <c r="D95" s="35" t="s">
        <v>8</v>
      </c>
      <c r="E95" s="46">
        <f>E96+E97+E98</f>
        <v>7500</v>
      </c>
      <c r="F95" s="46">
        <f>F96+F97+F98</f>
        <v>7500</v>
      </c>
      <c r="G95" s="36"/>
    </row>
    <row r="96" spans="1:7" ht="24" x14ac:dyDescent="0.25">
      <c r="A96" s="6"/>
      <c r="B96" s="6"/>
      <c r="C96" s="6">
        <v>4210</v>
      </c>
      <c r="D96" s="6" t="s">
        <v>84</v>
      </c>
      <c r="E96" s="8">
        <v>1000</v>
      </c>
      <c r="F96" s="8">
        <f>E96</f>
        <v>1000</v>
      </c>
      <c r="G96" s="6"/>
    </row>
    <row r="97" spans="1:7" ht="79.5" customHeight="1" x14ac:dyDescent="0.25">
      <c r="A97" s="6"/>
      <c r="B97" s="6"/>
      <c r="C97" s="6">
        <v>4220</v>
      </c>
      <c r="D97" s="6" t="s">
        <v>85</v>
      </c>
      <c r="E97" s="8">
        <v>5500</v>
      </c>
      <c r="F97" s="8">
        <v>5500</v>
      </c>
      <c r="G97" s="6"/>
    </row>
    <row r="98" spans="1:7" ht="59.25" customHeight="1" x14ac:dyDescent="0.25">
      <c r="A98" s="6"/>
      <c r="B98" s="6"/>
      <c r="C98" s="6">
        <v>4300</v>
      </c>
      <c r="D98" s="6" t="s">
        <v>86</v>
      </c>
      <c r="E98" s="8">
        <v>1000</v>
      </c>
      <c r="F98" s="8">
        <v>1000</v>
      </c>
      <c r="G98" s="6"/>
    </row>
    <row r="99" spans="1:7" ht="38.25" customHeight="1" x14ac:dyDescent="0.25">
      <c r="A99" s="23">
        <v>900</v>
      </c>
      <c r="B99" s="23">
        <v>90004</v>
      </c>
      <c r="C99" s="23"/>
      <c r="D99" s="23" t="s">
        <v>9</v>
      </c>
      <c r="E99" s="7">
        <f>E100+E101+E102</f>
        <v>14500</v>
      </c>
      <c r="F99" s="7">
        <f>F100+F101+F102</f>
        <v>14500</v>
      </c>
      <c r="G99" s="23"/>
    </row>
    <row r="100" spans="1:7" ht="46.5" customHeight="1" x14ac:dyDescent="0.25">
      <c r="A100" s="6"/>
      <c r="B100" s="6"/>
      <c r="C100" s="6">
        <v>4170</v>
      </c>
      <c r="D100" s="6" t="s">
        <v>87</v>
      </c>
      <c r="E100" s="8">
        <v>7500</v>
      </c>
      <c r="F100" s="8">
        <v>7500</v>
      </c>
      <c r="G100" s="6"/>
    </row>
    <row r="101" spans="1:7" ht="36" x14ac:dyDescent="0.25">
      <c r="A101" s="6"/>
      <c r="B101" s="6"/>
      <c r="C101" s="6">
        <v>4210</v>
      </c>
      <c r="D101" s="6" t="s">
        <v>88</v>
      </c>
      <c r="E101" s="8">
        <v>2000</v>
      </c>
      <c r="F101" s="8">
        <v>2000</v>
      </c>
      <c r="G101" s="6"/>
    </row>
    <row r="102" spans="1:7" ht="75.75" customHeight="1" x14ac:dyDescent="0.25">
      <c r="A102" s="13"/>
      <c r="B102" s="13"/>
      <c r="C102" s="67">
        <v>4210</v>
      </c>
      <c r="D102" s="6" t="s">
        <v>89</v>
      </c>
      <c r="E102" s="68">
        <v>5000</v>
      </c>
      <c r="F102" s="68">
        <v>5000</v>
      </c>
      <c r="G102" s="6"/>
    </row>
    <row r="103" spans="1:7" ht="46.5" customHeight="1" x14ac:dyDescent="0.25">
      <c r="A103" s="69">
        <v>921</v>
      </c>
      <c r="B103" s="69">
        <v>92195</v>
      </c>
      <c r="C103" s="70"/>
      <c r="D103" s="23" t="s">
        <v>90</v>
      </c>
      <c r="E103" s="71">
        <f>E104</f>
        <v>11509.32</v>
      </c>
      <c r="F103" s="71">
        <f>F104</f>
        <v>11509.32</v>
      </c>
      <c r="G103" s="23"/>
    </row>
    <row r="104" spans="1:7" ht="45" customHeight="1" x14ac:dyDescent="0.25">
      <c r="A104" s="13"/>
      <c r="B104" s="13"/>
      <c r="C104" s="67">
        <v>4210</v>
      </c>
      <c r="D104" s="6" t="s">
        <v>91</v>
      </c>
      <c r="E104" s="68">
        <v>11509.32</v>
      </c>
      <c r="F104" s="68">
        <v>11509.32</v>
      </c>
      <c r="G104" s="6"/>
    </row>
    <row r="105" spans="1:7" x14ac:dyDescent="0.25">
      <c r="A105" s="40"/>
      <c r="B105" s="40"/>
      <c r="C105" s="48"/>
      <c r="D105" s="29" t="s">
        <v>18</v>
      </c>
      <c r="E105" s="49">
        <f>E106+E108+E111</f>
        <v>18575.82</v>
      </c>
      <c r="F105" s="49">
        <f>F106+F108+F111</f>
        <v>18575.82</v>
      </c>
      <c r="G105" s="38"/>
    </row>
    <row r="106" spans="1:7" ht="24" x14ac:dyDescent="0.25">
      <c r="A106" s="35">
        <v>750</v>
      </c>
      <c r="B106" s="35">
        <v>75095</v>
      </c>
      <c r="C106" s="35"/>
      <c r="D106" s="35" t="s">
        <v>8</v>
      </c>
      <c r="E106" s="55">
        <f>E107</f>
        <v>700</v>
      </c>
      <c r="F106" s="55">
        <f>F107</f>
        <v>700</v>
      </c>
      <c r="G106" s="36"/>
    </row>
    <row r="107" spans="1:7" ht="84" x14ac:dyDescent="0.25">
      <c r="A107" s="39"/>
      <c r="B107" s="39"/>
      <c r="C107" s="53">
        <v>4210</v>
      </c>
      <c r="D107" s="56" t="s">
        <v>50</v>
      </c>
      <c r="E107" s="54">
        <v>700</v>
      </c>
      <c r="F107" s="34">
        <v>700</v>
      </c>
      <c r="G107" s="36"/>
    </row>
    <row r="108" spans="1:7" x14ac:dyDescent="0.25">
      <c r="A108" s="35">
        <v>900</v>
      </c>
      <c r="B108" s="35">
        <v>90004</v>
      </c>
      <c r="C108" s="35"/>
      <c r="D108" s="35" t="s">
        <v>9</v>
      </c>
      <c r="E108" s="55">
        <f>E109+E110</f>
        <v>8500</v>
      </c>
      <c r="F108" s="55">
        <f>F109+F110</f>
        <v>8500</v>
      </c>
      <c r="G108" s="36"/>
    </row>
    <row r="109" spans="1:7" ht="24" x14ac:dyDescent="0.25">
      <c r="A109" s="6"/>
      <c r="B109" s="6"/>
      <c r="C109" s="6">
        <v>4170</v>
      </c>
      <c r="D109" s="9" t="s">
        <v>19</v>
      </c>
      <c r="E109" s="8">
        <v>5500</v>
      </c>
      <c r="F109" s="8">
        <f>E109</f>
        <v>5500</v>
      </c>
      <c r="G109" s="6"/>
    </row>
    <row r="110" spans="1:7" ht="96" x14ac:dyDescent="0.25">
      <c r="A110" s="13"/>
      <c r="B110" s="13"/>
      <c r="C110" s="13">
        <v>4210</v>
      </c>
      <c r="D110" s="6" t="s">
        <v>49</v>
      </c>
      <c r="E110" s="12">
        <v>3000</v>
      </c>
      <c r="F110" s="8">
        <f t="shared" ref="F110:F112" si="6">E110</f>
        <v>3000</v>
      </c>
      <c r="G110" s="6"/>
    </row>
    <row r="111" spans="1:7" x14ac:dyDescent="0.25">
      <c r="A111" s="23">
        <v>900</v>
      </c>
      <c r="B111" s="23">
        <v>90095</v>
      </c>
      <c r="C111" s="23"/>
      <c r="D111" s="23" t="s">
        <v>9</v>
      </c>
      <c r="E111" s="43">
        <f>E112</f>
        <v>9375.82</v>
      </c>
      <c r="F111" s="43">
        <f>F112</f>
        <v>9375.82</v>
      </c>
      <c r="G111" s="6"/>
    </row>
    <row r="112" spans="1:7" ht="60" x14ac:dyDescent="0.25">
      <c r="A112" s="13"/>
      <c r="B112" s="13"/>
      <c r="C112" s="13">
        <v>4300</v>
      </c>
      <c r="D112" s="6" t="s">
        <v>82</v>
      </c>
      <c r="E112" s="12">
        <v>9375.82</v>
      </c>
      <c r="F112" s="8">
        <f t="shared" si="6"/>
        <v>9375.82</v>
      </c>
      <c r="G112" s="6"/>
    </row>
    <row r="113" spans="1:7" x14ac:dyDescent="0.25">
      <c r="A113" s="50"/>
      <c r="B113" s="50"/>
      <c r="C113" s="50"/>
      <c r="D113" s="51" t="s">
        <v>20</v>
      </c>
      <c r="E113" s="52">
        <f>E114+E116+E118</f>
        <v>13476.57</v>
      </c>
      <c r="F113" s="52">
        <f>F114+F116+F118</f>
        <v>13476.57</v>
      </c>
      <c r="G113" s="47"/>
    </row>
    <row r="114" spans="1:7" ht="24" x14ac:dyDescent="0.25">
      <c r="A114" s="35">
        <v>750</v>
      </c>
      <c r="B114" s="35">
        <v>75095</v>
      </c>
      <c r="C114" s="35"/>
      <c r="D114" s="35" t="s">
        <v>8</v>
      </c>
      <c r="E114" s="60">
        <f>E115</f>
        <v>1000</v>
      </c>
      <c r="F114" s="60">
        <f>F115</f>
        <v>1000</v>
      </c>
      <c r="G114" s="59"/>
    </row>
    <row r="115" spans="1:7" ht="36" x14ac:dyDescent="0.25">
      <c r="A115" s="15"/>
      <c r="B115" s="10"/>
      <c r="C115" s="10">
        <v>4300</v>
      </c>
      <c r="D115" s="6" t="s">
        <v>52</v>
      </c>
      <c r="E115" s="57">
        <v>1000</v>
      </c>
      <c r="F115" s="58">
        <f>E115</f>
        <v>1000</v>
      </c>
      <c r="G115" s="6"/>
    </row>
    <row r="116" spans="1:7" x14ac:dyDescent="0.25">
      <c r="A116" s="35">
        <v>900</v>
      </c>
      <c r="B116" s="35">
        <v>90004</v>
      </c>
      <c r="C116" s="35"/>
      <c r="D116" s="35" t="s">
        <v>9</v>
      </c>
      <c r="E116" s="61">
        <f>E117</f>
        <v>2476.5700000000002</v>
      </c>
      <c r="F116" s="61">
        <f>F117</f>
        <v>2476.5700000000002</v>
      </c>
      <c r="G116" s="6"/>
    </row>
    <row r="117" spans="1:7" ht="60" x14ac:dyDescent="0.25">
      <c r="A117" s="15"/>
      <c r="B117" s="10"/>
      <c r="C117" s="10">
        <v>4210</v>
      </c>
      <c r="D117" s="16" t="s">
        <v>51</v>
      </c>
      <c r="E117" s="57">
        <v>2476.5700000000002</v>
      </c>
      <c r="F117" s="58">
        <f t="shared" ref="F117:F119" si="7">E117</f>
        <v>2476.5700000000002</v>
      </c>
      <c r="G117" s="6"/>
    </row>
    <row r="118" spans="1:7" x14ac:dyDescent="0.25">
      <c r="A118" s="35">
        <v>921</v>
      </c>
      <c r="B118" s="35">
        <v>92195</v>
      </c>
      <c r="C118" s="35"/>
      <c r="D118" s="35" t="s">
        <v>10</v>
      </c>
      <c r="E118" s="61">
        <f>E119</f>
        <v>10000</v>
      </c>
      <c r="F118" s="61">
        <f>F119</f>
        <v>10000</v>
      </c>
      <c r="G118" s="17"/>
    </row>
    <row r="119" spans="1:7" ht="44.25" customHeight="1" x14ac:dyDescent="0.25">
      <c r="A119" s="15"/>
      <c r="B119" s="10"/>
      <c r="C119" s="10">
        <v>4210</v>
      </c>
      <c r="D119" s="16" t="s">
        <v>83</v>
      </c>
      <c r="E119" s="57">
        <v>10000</v>
      </c>
      <c r="F119" s="58">
        <f t="shared" si="7"/>
        <v>10000</v>
      </c>
      <c r="G119" s="17"/>
    </row>
    <row r="120" spans="1:7" x14ac:dyDescent="0.25">
      <c r="A120" s="18"/>
      <c r="B120" s="65"/>
      <c r="C120" s="19"/>
      <c r="D120" s="62" t="s">
        <v>21</v>
      </c>
      <c r="E120" s="63">
        <f>E7+E20+E32+E44+E51+E60+E70+E78+E87+E94+E105+E113</f>
        <v>263287.48</v>
      </c>
      <c r="F120" s="63">
        <f>F7+F20+F32+F44+F51+F60+F70+F78+F87+F94+F105+F113</f>
        <v>263287.48</v>
      </c>
      <c r="G120" s="64"/>
    </row>
    <row r="121" spans="1:7" x14ac:dyDescent="0.25">
      <c r="A121" s="20"/>
      <c r="B121" s="21"/>
      <c r="C121" s="21"/>
      <c r="D121" s="21"/>
      <c r="E121" s="21"/>
      <c r="F121" s="21"/>
      <c r="G121" s="21"/>
    </row>
  </sheetData>
  <mergeCells count="8">
    <mergeCell ref="F1:G1"/>
    <mergeCell ref="A2:G2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FUNDUSZ SOŁECKI2023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2022-11-15T10:35:07Z</cp:lastPrinted>
  <dcterms:created xsi:type="dcterms:W3CDTF">2021-11-03T09:55:35Z</dcterms:created>
  <dcterms:modified xsi:type="dcterms:W3CDTF">2023-01-05T11:11:29Z</dcterms:modified>
</cp:coreProperties>
</file>