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<sst xmlns="http://schemas.openxmlformats.org/spreadsheetml/2006/main" count="126" uniqueCount="111">
  <si>
    <t>Lp.</t>
  </si>
  <si>
    <t>Zadanie</t>
  </si>
  <si>
    <t>Przewidyw.</t>
  </si>
  <si>
    <t>nakłady</t>
  </si>
  <si>
    <t>w tys. zł</t>
  </si>
  <si>
    <t>R E A L I Z A C J A</t>
  </si>
  <si>
    <t>I.</t>
  </si>
  <si>
    <t>II.</t>
  </si>
  <si>
    <t>Żółwino</t>
  </si>
  <si>
    <t>III.</t>
  </si>
  <si>
    <t>V.</t>
  </si>
  <si>
    <t>VI.</t>
  </si>
  <si>
    <t>Razem</t>
  </si>
  <si>
    <t xml:space="preserve">Remont pomostu wraz z konserwacją dna  </t>
  </si>
  <si>
    <t>Przebudowa zabytkowego Spichlerza na Centrum Informacji Turystycznej</t>
  </si>
  <si>
    <t xml:space="preserve">Docieplenie budynku DOK </t>
  </si>
  <si>
    <t>droga PŻM</t>
  </si>
  <si>
    <t>droga Palestyna w Święciechowie</t>
  </si>
  <si>
    <t>ul. Kwiatowa</t>
  </si>
  <si>
    <t>ul. Żeromskiego</t>
  </si>
  <si>
    <t>ul. Łąkowa</t>
  </si>
  <si>
    <t xml:space="preserve">utwardzenie placów, zatok postojowych, boisk sportowych </t>
  </si>
  <si>
    <t>chodniki - budowa i remont (poza m. Drawno)</t>
  </si>
  <si>
    <t>plac targowy - ul. Sienkiewicza</t>
  </si>
  <si>
    <t>droga Brzeziny-Podlesie</t>
  </si>
  <si>
    <t xml:space="preserve">Kultura </t>
  </si>
  <si>
    <t>Modernizacja i budowa zaplecza sportowego w Gminie Drawno</t>
  </si>
  <si>
    <t>budynek mieszkalny w Święciechowie</t>
  </si>
  <si>
    <t>RAZEM</t>
  </si>
  <si>
    <t>Łącznie</t>
  </si>
  <si>
    <t>Gospodarka odpadami, zielenią, ochrona środowiska, zwierząt</t>
  </si>
  <si>
    <t>gospodarka odpadami (nie inwestycyjne)</t>
  </si>
  <si>
    <t>ochrona zwierząt</t>
  </si>
  <si>
    <t>ochrona zieleni</t>
  </si>
  <si>
    <t>Oświetlenie</t>
  </si>
  <si>
    <t>Drawno - ul. Kaliska</t>
  </si>
  <si>
    <t>Drawno - ul. Kolejowa</t>
  </si>
  <si>
    <t>Drawno - ul. Choszczeńska (Osiedle)</t>
  </si>
  <si>
    <t>Dominikowo</t>
  </si>
  <si>
    <t>Niemieńsko</t>
  </si>
  <si>
    <t>Święciechów</t>
  </si>
  <si>
    <t>Jaźwiny</t>
  </si>
  <si>
    <t>Rościn</t>
  </si>
  <si>
    <t>Brzeziny</t>
  </si>
  <si>
    <t>Zatom</t>
  </si>
  <si>
    <t>Drawno</t>
  </si>
  <si>
    <t>Barnimie</t>
  </si>
  <si>
    <t>Gospodarka wodno - ściekowa, zagospodarowanie wsi</t>
  </si>
  <si>
    <t>Kanalizacja Zatom wraz z oczyszczalnią ścieków</t>
  </si>
  <si>
    <t>Pompy publiczne</t>
  </si>
  <si>
    <t>Parking i droga wokół DOK</t>
  </si>
  <si>
    <t>kanalizacja deszczowa - budowa, konserwacja, utrzymanie</t>
  </si>
  <si>
    <t>Usługi w zakresie przygotowania dokumentacji, związane z geodezją i gospodarką gruntami</t>
  </si>
  <si>
    <t>Zagospodarowanie przestrzenne (decyzje o warunkach zabudowy)</t>
  </si>
  <si>
    <t>Miejscowe plany zagospodarowania przestrzennego</t>
  </si>
  <si>
    <t>Studium wykonalności projektu</t>
  </si>
  <si>
    <t>Przygotowanie nieruchomości do sprzedaży, obsługa geodezyjna</t>
  </si>
  <si>
    <t>usługi i roboty w zakresie odśnieżania i oznakowania dróg</t>
  </si>
  <si>
    <t>ul. Tylna</t>
  </si>
  <si>
    <t>ul. PKP</t>
  </si>
  <si>
    <t>droga, ścieżka i schody z Pl. Wolności na ul. Ogrodową</t>
  </si>
  <si>
    <t>ul. Energetyków</t>
  </si>
  <si>
    <t>ul. Zdrojowa</t>
  </si>
  <si>
    <t>ul. Saperów</t>
  </si>
  <si>
    <t>ul. Piaskowa</t>
  </si>
  <si>
    <t>ul. Potokowa</t>
  </si>
  <si>
    <t>ul. Słoneczna - gminna</t>
  </si>
  <si>
    <t>droga przed piekarnią</t>
  </si>
  <si>
    <t>droga do oczyszczalni ścieków</t>
  </si>
  <si>
    <t>Budowa, modernizacja, utrzymanie dróg gminnych, zagospodarowanie terenu</t>
  </si>
  <si>
    <t>ul. Kolejowa - drogi, parkingi oraz ciągi pieszo-komunikacyjne</t>
  </si>
  <si>
    <t>Dokumentacja projektowa, konserwatorska</t>
  </si>
  <si>
    <t>Projekt budowlany na zagospodarowanie osiedla przy ul. Choszczeńskiej a Promenadą</t>
  </si>
  <si>
    <t xml:space="preserve">Projekt budowlany na budowę ciągu nad j. Grażyna i utwardzenie dróg wewnętrznych na ul Kolejowej </t>
  </si>
  <si>
    <t>Remont dróg gruntowych w Gminie Drawno</t>
  </si>
  <si>
    <t>Utwardzenie dróg gruntowych nawierzchnią bitumiczną (naprawy, częściowe utwardzenie)</t>
  </si>
  <si>
    <t>Utwardzenie dróg, chodników kostką betonową, naprawy</t>
  </si>
  <si>
    <t>Sport, turystyka i rekreacja</t>
  </si>
  <si>
    <t xml:space="preserve">Kanalizacja wraz z przepompownią - teren pomiędzy ul. Choszczeńską a promenadą </t>
  </si>
  <si>
    <t>teren pomiędzy apteką a Promenadą - drogi, parkingi oraz ciągi pieszo-komunikacyjne</t>
  </si>
  <si>
    <t>Drawno - teren pomiędzy ul. Choszczeńską a Promenadą</t>
  </si>
  <si>
    <t>VII.</t>
  </si>
  <si>
    <t>Inwestycje planowane do dofinansowania z UE lub innych instytucji współfinansujących</t>
  </si>
  <si>
    <t xml:space="preserve">Przebudowa nawierzchni dróg w Drawnie w ulicach: Kwiatowa, Żeromskiego, Tylna, Droga i plac przy DOK, Łąkowa </t>
  </si>
  <si>
    <t>Budowa ciągu pieszo rowerowego wraz z zagospodarowaniem nabrzeża nad jeziorem Grażyna oraz przebudowa infrastruktury drogowej przy pobliskim osiedlu mieszkaniowym ul. Kolejowa</t>
  </si>
  <si>
    <t xml:space="preserve">Budowa infrastruktury drogowej, technicznej dla terenu zabudowy mieszkaniowej położonego pomiędzu ul. Choszczeńską a Promenadą </t>
  </si>
  <si>
    <t>Przebudowa nawierzchni ulic w Drawnie w ulicach: Saperów, Energetyków, Piaskowa, Potokowa, Zdrojowa</t>
  </si>
  <si>
    <t>Przebudowa zabytkowego Spichlerza na centrum informacji turystycznej</t>
  </si>
  <si>
    <t>Ciąg pieszo-rowerowy przy jeziorze Grażyna w Drawnie</t>
  </si>
  <si>
    <t>Docieplenie budynku DOK wraz z remontem drogi i parkingu, zagospodarowanie terenu</t>
  </si>
  <si>
    <t>Przy niezakwalifikowaniu Projektu do dofinansowania realizacja może zostać przesunięta w terminie.</t>
  </si>
  <si>
    <t>Kanalizacja Aglomeracji Drawno: Zamek Niemieńsko, Niemieńsko, Dominikowo, Chomętowo, Konotop, Barnimie, Podegrodzie; modernizacja Oczyszczalni ścieków w Drawnie</t>
  </si>
  <si>
    <t>Gospodarka kanalizacyjna wsi Rościn, Żółwino (dopłaty do oczyszczalni przydomowych)</t>
  </si>
  <si>
    <t>Administracja i mieszkalnictwo</t>
  </si>
  <si>
    <t>remont budynku Urzędu Miejskiego w Drawnie</t>
  </si>
  <si>
    <t>Budowa sieci wodociągowych na terenie Gminy Drawno</t>
  </si>
  <si>
    <t xml:space="preserve">Remont i modernizacja miejskiej kanalizacji sanitarnej (likwidacja zbiorników bezodpływowych) </t>
  </si>
  <si>
    <t>Gospodarka wodna</t>
  </si>
  <si>
    <t>Odnowa i modernizacja zaplecza kulturalno-rekreacyjnego w gminie</t>
  </si>
  <si>
    <t>Ścieżka zdrowia</t>
  </si>
  <si>
    <t>Kanalizacja Drawno (Osiedle) - zabezpieczenie środków własnych</t>
  </si>
  <si>
    <t xml:space="preserve">Place zabaw dla dzieci na terenie Gminy Drawno  </t>
  </si>
  <si>
    <t>Place zabaw dla dzieci na terenie Dminy Drawno</t>
  </si>
  <si>
    <t>Budynek mieszkalny w Święciechowie</t>
  </si>
  <si>
    <t>Inwestycje w dziale VII, pkt 1, 2, 3, 4, 6, 7, 8, 9, 10, 11, 12 terminowo uzależnione są od tego czy zostaną zakwalifikowane do dofinansowania.</t>
  </si>
  <si>
    <t>Zagospodarowanie wzgórza Wedlów</t>
  </si>
  <si>
    <t>Budowa ciągu pieszo rowerowego wraz z zagospodarowanie nabrzeża nad jeziorem Grażyna</t>
  </si>
  <si>
    <t>usługi w zakresie gosp. wod - kan.</t>
  </si>
  <si>
    <t>Kanalizacja Aglomeracji Drawno: Zamek Niemieńsko, Niemieńsko, Dominikowo, Chomętowo, Konotop, Barnimie, Podegrodzie, Brzeziny, Kielpino; modernizacja Oczyszczalni ścieków w Drawnie</t>
  </si>
  <si>
    <t xml:space="preserve">Gospodarka kanalizacyjna -dopłaty do oczyszczalni przydomowych </t>
  </si>
  <si>
    <t xml:space="preserve">Studium uwarunkowań i kierunków zagospodarowania przestrzennego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</si>
</sst>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3" fillId="0" borderId="20" xfId="0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Layout" zoomScaleNormal="115" workbookViewId="0" topLeftCell="C1">
      <selection activeCell="G8" sqref="G8"/>
    </sheetView>
  </sheetViews>
  <sheetFormatPr defaultColWidth="9.140625" defaultRowHeight="12.75"/>
  <cols>
    <col min="1" max="1" width="9.140625" style="0" hidden="1" customWidth="1"/>
    <col min="2" max="2" width="5.421875" style="0" customWidth="1"/>
    <col min="3" max="3" width="22.8515625" style="0" customWidth="1"/>
    <col min="4" max="4" width="11.421875" style="0" customWidth="1"/>
    <col min="8" max="8" width="9.140625" style="0" customWidth="1"/>
    <col min="11" max="11" width="9.00390625" style="22" customWidth="1"/>
  </cols>
  <sheetData>
    <row r="1" spans="2:14" ht="12.75">
      <c r="B1" s="83" t="s">
        <v>0</v>
      </c>
      <c r="C1" s="86" t="s">
        <v>1</v>
      </c>
      <c r="D1" s="3" t="s">
        <v>2</v>
      </c>
      <c r="E1" s="89" t="s">
        <v>5</v>
      </c>
      <c r="F1" s="90"/>
      <c r="G1" s="90"/>
      <c r="H1" s="90"/>
      <c r="I1" s="90"/>
      <c r="J1" s="90"/>
      <c r="K1" s="90"/>
      <c r="L1" s="90"/>
      <c r="M1" s="90"/>
      <c r="N1" s="91"/>
    </row>
    <row r="2" spans="2:14" ht="13.5" thickBot="1">
      <c r="B2" s="84"/>
      <c r="C2" s="87"/>
      <c r="D2" s="4" t="s">
        <v>3</v>
      </c>
      <c r="E2" s="92"/>
      <c r="F2" s="93"/>
      <c r="G2" s="93"/>
      <c r="H2" s="93"/>
      <c r="I2" s="93"/>
      <c r="J2" s="93"/>
      <c r="K2" s="93"/>
      <c r="L2" s="93"/>
      <c r="M2" s="93"/>
      <c r="N2" s="94"/>
    </row>
    <row r="3" spans="2:14" ht="13.5" thickBot="1">
      <c r="B3" s="85"/>
      <c r="C3" s="88"/>
      <c r="D3" s="2" t="s">
        <v>4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0">
        <v>2013</v>
      </c>
      <c r="L3" s="2">
        <v>2014</v>
      </c>
      <c r="M3" s="2">
        <v>2015</v>
      </c>
      <c r="N3" s="2">
        <v>2016</v>
      </c>
    </row>
    <row r="4" spans="2:14" ht="13.5" thickBot="1"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32">
        <v>7</v>
      </c>
      <c r="I4" s="32">
        <v>8</v>
      </c>
      <c r="J4" s="32">
        <v>9</v>
      </c>
      <c r="K4" s="33">
        <v>10</v>
      </c>
      <c r="L4" s="32">
        <v>11</v>
      </c>
      <c r="M4" s="32">
        <v>12</v>
      </c>
      <c r="N4" s="32">
        <v>13</v>
      </c>
    </row>
    <row r="5" spans="2:14" s="1" customFormat="1" ht="18" customHeight="1" thickBot="1">
      <c r="B5" s="5" t="s">
        <v>6</v>
      </c>
      <c r="C5" s="96" t="s">
        <v>69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2:14" s="1" customFormat="1" ht="27" customHeight="1">
      <c r="B6" s="35">
        <v>1</v>
      </c>
      <c r="C6" s="35" t="s">
        <v>105</v>
      </c>
      <c r="D6" s="35">
        <f>SUM(E6:N6)</f>
        <v>83</v>
      </c>
      <c r="E6" s="35"/>
      <c r="F6" s="35">
        <v>18</v>
      </c>
      <c r="G6" s="35">
        <v>30</v>
      </c>
      <c r="H6" s="35">
        <v>25</v>
      </c>
      <c r="I6" s="35"/>
      <c r="J6" s="35">
        <v>5</v>
      </c>
      <c r="K6" s="41"/>
      <c r="L6" s="35"/>
      <c r="M6" s="35">
        <v>5</v>
      </c>
      <c r="N6" s="35"/>
    </row>
    <row r="7" spans="2:14" s="1" customFormat="1" ht="24.75" customHeight="1">
      <c r="B7" s="35">
        <v>2</v>
      </c>
      <c r="C7" s="40" t="s">
        <v>50</v>
      </c>
      <c r="D7" s="35">
        <f>SUM(E7:N7)</f>
        <v>350</v>
      </c>
      <c r="E7" s="35">
        <v>30</v>
      </c>
      <c r="F7" s="35">
        <v>220</v>
      </c>
      <c r="G7" s="35"/>
      <c r="H7" s="35"/>
      <c r="I7" s="35"/>
      <c r="J7" s="35"/>
      <c r="K7" s="41"/>
      <c r="L7" s="35"/>
      <c r="M7" s="35">
        <v>100</v>
      </c>
      <c r="N7" s="35"/>
    </row>
    <row r="8" spans="2:14" s="1" customFormat="1" ht="27" customHeight="1">
      <c r="B8" s="35">
        <v>3</v>
      </c>
      <c r="C8" s="35" t="s">
        <v>74</v>
      </c>
      <c r="D8" s="35">
        <f>SUM(E8:N8)</f>
        <v>1993</v>
      </c>
      <c r="E8" s="35">
        <v>163</v>
      </c>
      <c r="F8" s="35">
        <v>180</v>
      </c>
      <c r="G8" s="35">
        <v>150</v>
      </c>
      <c r="H8" s="35">
        <v>130</v>
      </c>
      <c r="I8" s="35">
        <v>240</v>
      </c>
      <c r="J8" s="35">
        <v>220</v>
      </c>
      <c r="K8" s="41">
        <v>230</v>
      </c>
      <c r="L8" s="35">
        <v>230</v>
      </c>
      <c r="M8" s="35">
        <v>230</v>
      </c>
      <c r="N8" s="35">
        <v>220</v>
      </c>
    </row>
    <row r="9" spans="2:14" s="1" customFormat="1" ht="54.75" customHeight="1">
      <c r="B9" s="35">
        <v>4</v>
      </c>
      <c r="C9" s="36" t="s">
        <v>75</v>
      </c>
      <c r="D9" s="35">
        <f>SUM(E9:N9)</f>
        <v>822</v>
      </c>
      <c r="E9" s="35">
        <f aca="true" t="shared" si="0" ref="E9:N9">SUM(E10:E14)</f>
        <v>0</v>
      </c>
      <c r="F9" s="35">
        <f t="shared" si="0"/>
        <v>150</v>
      </c>
      <c r="G9" s="35">
        <f t="shared" si="0"/>
        <v>232</v>
      </c>
      <c r="H9" s="35">
        <f t="shared" si="0"/>
        <v>135</v>
      </c>
      <c r="I9" s="35">
        <f t="shared" si="0"/>
        <v>0</v>
      </c>
      <c r="J9" s="35">
        <f t="shared" si="0"/>
        <v>0</v>
      </c>
      <c r="K9" s="35">
        <f t="shared" si="0"/>
        <v>110</v>
      </c>
      <c r="L9" s="35">
        <f t="shared" si="0"/>
        <v>50</v>
      </c>
      <c r="M9" s="35">
        <f t="shared" si="0"/>
        <v>65</v>
      </c>
      <c r="N9" s="35">
        <f t="shared" si="0"/>
        <v>80</v>
      </c>
    </row>
    <row r="10" spans="2:14" s="1" customFormat="1" ht="12" customHeight="1">
      <c r="B10" s="27">
        <v>4.1</v>
      </c>
      <c r="C10" s="27" t="s">
        <v>67</v>
      </c>
      <c r="D10" s="7">
        <f aca="true" t="shared" si="1" ref="D10:D31">SUM(E10:N10)</f>
        <v>145</v>
      </c>
      <c r="E10" s="7"/>
      <c r="F10" s="7"/>
      <c r="G10" s="7"/>
      <c r="H10" s="7"/>
      <c r="I10" s="7"/>
      <c r="J10" s="7"/>
      <c r="K10" s="14"/>
      <c r="L10" s="7"/>
      <c r="M10" s="7">
        <v>65</v>
      </c>
      <c r="N10" s="7">
        <v>80</v>
      </c>
    </row>
    <row r="11" spans="2:14" s="1" customFormat="1" ht="12" customHeight="1">
      <c r="B11" s="27">
        <v>4.2</v>
      </c>
      <c r="C11" s="27" t="s">
        <v>68</v>
      </c>
      <c r="D11" s="7">
        <f t="shared" si="1"/>
        <v>70</v>
      </c>
      <c r="E11" s="7"/>
      <c r="F11" s="7"/>
      <c r="G11" s="7"/>
      <c r="H11" s="7"/>
      <c r="I11" s="7"/>
      <c r="J11" s="7"/>
      <c r="K11" s="14">
        <v>70</v>
      </c>
      <c r="L11" s="7"/>
      <c r="M11" s="7"/>
      <c r="N11" s="7"/>
    </row>
    <row r="12" spans="2:14" s="1" customFormat="1" ht="12" customHeight="1">
      <c r="B12" s="38">
        <v>4.3</v>
      </c>
      <c r="C12" s="37" t="s">
        <v>24</v>
      </c>
      <c r="D12" s="7">
        <f t="shared" si="1"/>
        <v>320</v>
      </c>
      <c r="E12" s="6"/>
      <c r="F12" s="6">
        <v>150</v>
      </c>
      <c r="G12" s="6">
        <v>150</v>
      </c>
      <c r="H12" s="6"/>
      <c r="I12" s="6"/>
      <c r="J12" s="6"/>
      <c r="K12" s="17">
        <v>20</v>
      </c>
      <c r="L12" s="16"/>
      <c r="M12" s="16"/>
      <c r="N12" s="6"/>
    </row>
    <row r="13" spans="2:14" s="1" customFormat="1" ht="12" customHeight="1">
      <c r="B13" s="27">
        <v>4.4</v>
      </c>
      <c r="C13" s="27" t="s">
        <v>16</v>
      </c>
      <c r="D13" s="7">
        <f t="shared" si="1"/>
        <v>190</v>
      </c>
      <c r="E13" s="7"/>
      <c r="F13" s="7"/>
      <c r="G13" s="7">
        <v>70</v>
      </c>
      <c r="H13" s="7">
        <v>100</v>
      </c>
      <c r="I13" s="7"/>
      <c r="J13" s="7"/>
      <c r="K13" s="14">
        <v>20</v>
      </c>
      <c r="L13" s="7"/>
      <c r="M13" s="7"/>
      <c r="N13" s="7"/>
    </row>
    <row r="14" spans="2:14" s="1" customFormat="1" ht="12" customHeight="1">
      <c r="B14" s="27">
        <v>4.5</v>
      </c>
      <c r="C14" s="27" t="s">
        <v>17</v>
      </c>
      <c r="D14" s="7">
        <f t="shared" si="1"/>
        <v>97</v>
      </c>
      <c r="E14" s="7"/>
      <c r="F14" s="7"/>
      <c r="G14" s="7">
        <v>12</v>
      </c>
      <c r="H14" s="7">
        <v>35</v>
      </c>
      <c r="I14" s="7"/>
      <c r="J14" s="7"/>
      <c r="K14" s="14"/>
      <c r="L14" s="7">
        <v>50</v>
      </c>
      <c r="M14" s="7"/>
      <c r="N14" s="7"/>
    </row>
    <row r="15" spans="2:14" s="1" customFormat="1" ht="42" customHeight="1">
      <c r="B15" s="7">
        <v>5</v>
      </c>
      <c r="C15" s="36" t="s">
        <v>76</v>
      </c>
      <c r="D15" s="35">
        <f>SUM(E15:N15)</f>
        <v>2875</v>
      </c>
      <c r="E15" s="35">
        <f>SUM(E16:E32)</f>
        <v>85</v>
      </c>
      <c r="F15" s="35">
        <f>SUM(F16:F32)</f>
        <v>80</v>
      </c>
      <c r="G15" s="35">
        <f>SUM(G16:G32)</f>
        <v>805</v>
      </c>
      <c r="H15" s="35">
        <f aca="true" t="shared" si="2" ref="H15:N15">SUM(H16:H32)</f>
        <v>575</v>
      </c>
      <c r="I15" s="35">
        <f t="shared" si="2"/>
        <v>570</v>
      </c>
      <c r="J15" s="35">
        <f t="shared" si="2"/>
        <v>160</v>
      </c>
      <c r="K15" s="35">
        <f t="shared" si="2"/>
        <v>220</v>
      </c>
      <c r="L15" s="35">
        <f t="shared" si="2"/>
        <v>100</v>
      </c>
      <c r="M15" s="35">
        <f t="shared" si="2"/>
        <v>240</v>
      </c>
      <c r="N15" s="35">
        <f t="shared" si="2"/>
        <v>40</v>
      </c>
    </row>
    <row r="16" spans="2:14" s="1" customFormat="1" ht="12" customHeight="1">
      <c r="B16" s="26">
        <v>5.1</v>
      </c>
      <c r="C16" s="27" t="s">
        <v>18</v>
      </c>
      <c r="D16" s="7">
        <f t="shared" si="1"/>
        <v>220</v>
      </c>
      <c r="E16" s="6"/>
      <c r="F16" s="27"/>
      <c r="G16" s="27">
        <v>220</v>
      </c>
      <c r="H16" s="27"/>
      <c r="I16" s="27"/>
      <c r="J16" s="27"/>
      <c r="K16" s="28"/>
      <c r="L16" s="27"/>
      <c r="M16" s="27"/>
      <c r="N16" s="27"/>
    </row>
    <row r="17" spans="2:14" s="1" customFormat="1" ht="12" customHeight="1">
      <c r="B17" s="26">
        <v>5.2</v>
      </c>
      <c r="C17" s="27" t="s">
        <v>19</v>
      </c>
      <c r="D17" s="7">
        <f t="shared" si="1"/>
        <v>150</v>
      </c>
      <c r="E17" s="27"/>
      <c r="F17" s="27"/>
      <c r="G17" s="27">
        <v>150</v>
      </c>
      <c r="H17" s="27"/>
      <c r="I17" s="27"/>
      <c r="J17" s="27"/>
      <c r="K17" s="28"/>
      <c r="L17" s="27"/>
      <c r="M17" s="27"/>
      <c r="N17" s="27"/>
    </row>
    <row r="18" spans="2:14" s="1" customFormat="1" ht="12" customHeight="1">
      <c r="B18" s="29">
        <v>5.3</v>
      </c>
      <c r="C18" s="27" t="s">
        <v>20</v>
      </c>
      <c r="D18" s="7">
        <f t="shared" si="1"/>
        <v>170</v>
      </c>
      <c r="E18" s="30"/>
      <c r="F18" s="30"/>
      <c r="G18" s="30">
        <v>170</v>
      </c>
      <c r="H18" s="30"/>
      <c r="I18" s="30"/>
      <c r="J18" s="30"/>
      <c r="K18" s="31"/>
      <c r="L18" s="30"/>
      <c r="M18" s="30"/>
      <c r="N18" s="30"/>
    </row>
    <row r="19" spans="1:14" s="34" customFormat="1" ht="12" customHeight="1">
      <c r="A19" s="27">
        <v>3</v>
      </c>
      <c r="B19" s="27">
        <v>5.4</v>
      </c>
      <c r="C19" s="27" t="s">
        <v>23</v>
      </c>
      <c r="D19" s="7">
        <f t="shared" si="1"/>
        <v>150</v>
      </c>
      <c r="E19" s="27">
        <v>35</v>
      </c>
      <c r="F19" s="27"/>
      <c r="G19" s="27"/>
      <c r="H19" s="27">
        <v>95</v>
      </c>
      <c r="I19" s="27"/>
      <c r="J19" s="27"/>
      <c r="K19" s="28"/>
      <c r="L19" s="27">
        <v>20</v>
      </c>
      <c r="M19" s="27"/>
      <c r="N19" s="27"/>
    </row>
    <row r="20" spans="2:14" s="1" customFormat="1" ht="24" customHeight="1">
      <c r="B20" s="29">
        <v>5.5</v>
      </c>
      <c r="C20" s="27" t="s">
        <v>60</v>
      </c>
      <c r="D20" s="7">
        <f t="shared" si="1"/>
        <v>100</v>
      </c>
      <c r="E20" s="30"/>
      <c r="F20" s="30">
        <v>40</v>
      </c>
      <c r="G20" s="30"/>
      <c r="H20" s="30">
        <v>60</v>
      </c>
      <c r="I20" s="30"/>
      <c r="J20" s="30"/>
      <c r="K20" s="31"/>
      <c r="L20" s="30"/>
      <c r="M20" s="30"/>
      <c r="N20" s="30"/>
    </row>
    <row r="21" spans="2:14" s="1" customFormat="1" ht="23.25" customHeight="1">
      <c r="B21" s="29">
        <v>5.6</v>
      </c>
      <c r="C21" s="27" t="s">
        <v>22</v>
      </c>
      <c r="D21" s="7">
        <f t="shared" si="1"/>
        <v>90</v>
      </c>
      <c r="E21" s="30"/>
      <c r="F21" s="30">
        <v>10</v>
      </c>
      <c r="G21" s="30">
        <v>20</v>
      </c>
      <c r="H21" s="30"/>
      <c r="I21" s="30">
        <v>20</v>
      </c>
      <c r="J21" s="30"/>
      <c r="K21" s="31">
        <v>20</v>
      </c>
      <c r="L21" s="30"/>
      <c r="M21" s="30">
        <v>20</v>
      </c>
      <c r="N21" s="30"/>
    </row>
    <row r="22" spans="2:14" s="1" customFormat="1" ht="25.5" customHeight="1">
      <c r="B22" s="29">
        <v>5.7</v>
      </c>
      <c r="C22" s="30" t="s">
        <v>21</v>
      </c>
      <c r="D22" s="7">
        <f t="shared" si="1"/>
        <v>220</v>
      </c>
      <c r="E22" s="30">
        <v>50</v>
      </c>
      <c r="F22" s="30">
        <v>30</v>
      </c>
      <c r="G22" s="30"/>
      <c r="H22" s="30">
        <v>60</v>
      </c>
      <c r="I22" s="30"/>
      <c r="J22" s="30"/>
      <c r="K22" s="31">
        <v>40</v>
      </c>
      <c r="L22" s="30"/>
      <c r="M22" s="30"/>
      <c r="N22" s="30">
        <v>40</v>
      </c>
    </row>
    <row r="23" spans="2:14" s="1" customFormat="1" ht="12" customHeight="1">
      <c r="B23" s="29">
        <v>5.8</v>
      </c>
      <c r="C23" s="30" t="s">
        <v>58</v>
      </c>
      <c r="D23" s="7">
        <f t="shared" si="1"/>
        <v>230</v>
      </c>
      <c r="E23" s="30"/>
      <c r="F23" s="30"/>
      <c r="G23" s="30"/>
      <c r="H23" s="30">
        <v>80</v>
      </c>
      <c r="I23" s="30">
        <v>150</v>
      </c>
      <c r="J23" s="30"/>
      <c r="K23" s="31"/>
      <c r="L23" s="30"/>
      <c r="M23" s="30"/>
      <c r="N23" s="30"/>
    </row>
    <row r="24" spans="2:14" s="1" customFormat="1" ht="12" customHeight="1">
      <c r="B24" s="29">
        <v>5.9</v>
      </c>
      <c r="C24" s="30" t="s">
        <v>59</v>
      </c>
      <c r="D24" s="7">
        <f t="shared" si="1"/>
        <v>50</v>
      </c>
      <c r="E24" s="30"/>
      <c r="F24" s="30"/>
      <c r="G24" s="30"/>
      <c r="H24" s="30"/>
      <c r="I24" s="30">
        <v>50</v>
      </c>
      <c r="J24" s="30"/>
      <c r="K24" s="31"/>
      <c r="L24" s="30"/>
      <c r="M24" s="30"/>
      <c r="N24" s="30"/>
    </row>
    <row r="25" spans="2:14" s="1" customFormat="1" ht="12" customHeight="1">
      <c r="B25" s="29">
        <v>5.1</v>
      </c>
      <c r="C25" s="30" t="s">
        <v>61</v>
      </c>
      <c r="D25" s="7">
        <f t="shared" si="1"/>
        <v>190</v>
      </c>
      <c r="E25" s="30"/>
      <c r="F25" s="30"/>
      <c r="G25" s="30">
        <v>30</v>
      </c>
      <c r="H25" s="30"/>
      <c r="I25" s="30"/>
      <c r="J25" s="30">
        <v>160</v>
      </c>
      <c r="K25" s="31"/>
      <c r="L25" s="30"/>
      <c r="M25" s="30"/>
      <c r="N25" s="30"/>
    </row>
    <row r="26" spans="2:14" s="1" customFormat="1" ht="12" customHeight="1">
      <c r="B26" s="29">
        <v>5.11</v>
      </c>
      <c r="C26" s="30" t="s">
        <v>62</v>
      </c>
      <c r="D26" s="7">
        <f t="shared" si="1"/>
        <v>120</v>
      </c>
      <c r="E26" s="30"/>
      <c r="F26" s="30"/>
      <c r="G26" s="30"/>
      <c r="H26" s="30">
        <v>30</v>
      </c>
      <c r="I26" s="30"/>
      <c r="J26" s="30"/>
      <c r="K26" s="31">
        <v>90</v>
      </c>
      <c r="L26" s="30"/>
      <c r="M26" s="30"/>
      <c r="N26" s="30"/>
    </row>
    <row r="27" spans="2:14" s="1" customFormat="1" ht="12" customHeight="1">
      <c r="B27" s="29">
        <v>5.12</v>
      </c>
      <c r="C27" s="30" t="s">
        <v>63</v>
      </c>
      <c r="D27" s="7">
        <f t="shared" si="1"/>
        <v>85</v>
      </c>
      <c r="E27" s="30"/>
      <c r="F27" s="30"/>
      <c r="G27" s="30">
        <v>15</v>
      </c>
      <c r="H27" s="30"/>
      <c r="I27" s="30"/>
      <c r="J27" s="30"/>
      <c r="K27" s="31">
        <v>70</v>
      </c>
      <c r="L27" s="30"/>
      <c r="M27" s="30"/>
      <c r="N27" s="30"/>
    </row>
    <row r="28" spans="2:14" s="1" customFormat="1" ht="12" customHeight="1">
      <c r="B28" s="29">
        <v>5.13</v>
      </c>
      <c r="C28" s="30" t="s">
        <v>64</v>
      </c>
      <c r="D28" s="7">
        <f t="shared" si="1"/>
        <v>95</v>
      </c>
      <c r="E28" s="30"/>
      <c r="F28" s="30"/>
      <c r="G28" s="30">
        <v>15</v>
      </c>
      <c r="H28" s="30"/>
      <c r="I28" s="30"/>
      <c r="J28" s="30"/>
      <c r="K28" s="31"/>
      <c r="L28" s="30">
        <v>80</v>
      </c>
      <c r="M28" s="30"/>
      <c r="N28" s="30"/>
    </row>
    <row r="29" spans="2:14" s="1" customFormat="1" ht="12" customHeight="1">
      <c r="B29" s="29">
        <v>5.14</v>
      </c>
      <c r="C29" s="30" t="s">
        <v>65</v>
      </c>
      <c r="D29" s="7">
        <f t="shared" si="1"/>
        <v>240</v>
      </c>
      <c r="E29" s="30"/>
      <c r="F29" s="30"/>
      <c r="G29" s="30">
        <v>20</v>
      </c>
      <c r="H29" s="30"/>
      <c r="I29" s="30"/>
      <c r="J29" s="30"/>
      <c r="K29" s="31"/>
      <c r="L29" s="30"/>
      <c r="M29" s="30">
        <v>220</v>
      </c>
      <c r="N29" s="30"/>
    </row>
    <row r="30" spans="2:14" s="1" customFormat="1" ht="12" customHeight="1">
      <c r="B30" s="29">
        <v>5.15</v>
      </c>
      <c r="C30" s="30" t="s">
        <v>66</v>
      </c>
      <c r="D30" s="7">
        <f t="shared" si="1"/>
        <v>65</v>
      </c>
      <c r="E30" s="30"/>
      <c r="F30" s="30"/>
      <c r="G30" s="30">
        <v>65</v>
      </c>
      <c r="H30" s="30"/>
      <c r="I30" s="30"/>
      <c r="J30" s="30"/>
      <c r="K30" s="31"/>
      <c r="L30" s="30"/>
      <c r="M30" s="30"/>
      <c r="N30" s="30"/>
    </row>
    <row r="31" spans="2:14" s="1" customFormat="1" ht="24.75" customHeight="1">
      <c r="B31" s="29">
        <v>5.16</v>
      </c>
      <c r="C31" s="30" t="s">
        <v>70</v>
      </c>
      <c r="D31" s="7">
        <f t="shared" si="1"/>
        <v>250</v>
      </c>
      <c r="E31" s="30"/>
      <c r="F31" s="30"/>
      <c r="G31" s="30"/>
      <c r="H31" s="30">
        <v>250</v>
      </c>
      <c r="I31" s="30"/>
      <c r="J31" s="30"/>
      <c r="K31" s="31"/>
      <c r="L31" s="30"/>
      <c r="M31" s="30"/>
      <c r="N31" s="30"/>
    </row>
    <row r="32" spans="2:14" s="1" customFormat="1" ht="33.75" customHeight="1">
      <c r="B32" s="29"/>
      <c r="C32" s="30" t="s">
        <v>79</v>
      </c>
      <c r="D32" s="7">
        <f>SUM(E32:N32)</f>
        <v>450</v>
      </c>
      <c r="E32" s="30"/>
      <c r="F32" s="30"/>
      <c r="G32" s="30">
        <v>100</v>
      </c>
      <c r="H32" s="30"/>
      <c r="I32" s="30">
        <v>350</v>
      </c>
      <c r="J32" s="30"/>
      <c r="K32" s="31"/>
      <c r="L32" s="30"/>
      <c r="M32" s="30"/>
      <c r="N32" s="30"/>
    </row>
    <row r="33" spans="2:14" s="1" customFormat="1" ht="38.25" customHeight="1" thickBot="1">
      <c r="B33" s="42">
        <v>6</v>
      </c>
      <c r="C33" s="43" t="s">
        <v>57</v>
      </c>
      <c r="D33" s="35">
        <f>SUM(E33:N33)</f>
        <v>330</v>
      </c>
      <c r="E33" s="43">
        <v>30</v>
      </c>
      <c r="F33" s="43">
        <v>35</v>
      </c>
      <c r="G33" s="43">
        <v>40</v>
      </c>
      <c r="H33" s="43">
        <v>60</v>
      </c>
      <c r="I33" s="43">
        <v>20</v>
      </c>
      <c r="J33" s="43">
        <v>35</v>
      </c>
      <c r="K33" s="43">
        <v>20</v>
      </c>
      <c r="L33" s="43">
        <v>35</v>
      </c>
      <c r="M33" s="43">
        <v>20</v>
      </c>
      <c r="N33" s="43">
        <v>35</v>
      </c>
    </row>
    <row r="34" spans="2:14" s="1" customFormat="1" ht="15" customHeight="1" thickBot="1">
      <c r="B34" s="79" t="s">
        <v>28</v>
      </c>
      <c r="C34" s="102"/>
      <c r="D34" s="24">
        <f aca="true" t="shared" si="3" ref="D34:N34">SUM(D33,D15,D9,D8,D7,D6)</f>
        <v>6453</v>
      </c>
      <c r="E34" s="24">
        <f t="shared" si="3"/>
        <v>308</v>
      </c>
      <c r="F34" s="24">
        <f t="shared" si="3"/>
        <v>683</v>
      </c>
      <c r="G34" s="24">
        <f t="shared" si="3"/>
        <v>1257</v>
      </c>
      <c r="H34" s="24">
        <f t="shared" si="3"/>
        <v>925</v>
      </c>
      <c r="I34" s="24">
        <f t="shared" si="3"/>
        <v>830</v>
      </c>
      <c r="J34" s="24">
        <f t="shared" si="3"/>
        <v>420</v>
      </c>
      <c r="K34" s="24">
        <f t="shared" si="3"/>
        <v>580</v>
      </c>
      <c r="L34" s="24">
        <f t="shared" si="3"/>
        <v>415</v>
      </c>
      <c r="M34" s="24">
        <f t="shared" si="3"/>
        <v>660</v>
      </c>
      <c r="N34" s="24">
        <f t="shared" si="3"/>
        <v>375</v>
      </c>
    </row>
    <row r="35" spans="2:14" s="1" customFormat="1" ht="15" customHeight="1" thickBot="1">
      <c r="B35" s="19" t="s">
        <v>7</v>
      </c>
      <c r="C35" s="79" t="s">
        <v>97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80"/>
    </row>
    <row r="36" spans="2:14" s="1" customFormat="1" ht="27.75" customHeight="1">
      <c r="B36" s="7">
        <v>1</v>
      </c>
      <c r="C36" s="7" t="s">
        <v>95</v>
      </c>
      <c r="D36" s="7">
        <f>SUM(E36:N36)</f>
        <v>630</v>
      </c>
      <c r="E36" s="7">
        <v>60</v>
      </c>
      <c r="F36" s="7">
        <v>90</v>
      </c>
      <c r="G36" s="7">
        <v>60</v>
      </c>
      <c r="H36" s="7">
        <v>60</v>
      </c>
      <c r="I36" s="7">
        <v>60</v>
      </c>
      <c r="J36" s="7">
        <v>60</v>
      </c>
      <c r="K36" s="14">
        <v>60</v>
      </c>
      <c r="L36" s="7">
        <v>60</v>
      </c>
      <c r="M36" s="7">
        <v>60</v>
      </c>
      <c r="N36" s="7">
        <v>60</v>
      </c>
    </row>
    <row r="37" spans="2:14" s="1" customFormat="1" ht="13.5" customHeight="1" thickBot="1">
      <c r="B37" s="7">
        <v>2</v>
      </c>
      <c r="C37" s="7" t="s">
        <v>8</v>
      </c>
      <c r="D37" s="7">
        <f>SUM(E37:N37)</f>
        <v>250</v>
      </c>
      <c r="E37" s="7">
        <v>50</v>
      </c>
      <c r="F37" s="7">
        <v>200</v>
      </c>
      <c r="G37" s="7"/>
      <c r="H37" s="7"/>
      <c r="I37" s="7"/>
      <c r="J37" s="7"/>
      <c r="K37" s="14"/>
      <c r="L37" s="7"/>
      <c r="M37" s="7"/>
      <c r="N37" s="7"/>
    </row>
    <row r="38" spans="2:14" s="1" customFormat="1" ht="14.25" customHeight="1" thickBot="1">
      <c r="B38" s="79" t="s">
        <v>28</v>
      </c>
      <c r="C38" s="102"/>
      <c r="D38" s="77">
        <f aca="true" t="shared" si="4" ref="D38:N38">SUM(D36:D37)</f>
        <v>880</v>
      </c>
      <c r="E38" s="77">
        <f t="shared" si="4"/>
        <v>110</v>
      </c>
      <c r="F38" s="77">
        <f t="shared" si="4"/>
        <v>290</v>
      </c>
      <c r="G38" s="77">
        <f t="shared" si="4"/>
        <v>60</v>
      </c>
      <c r="H38" s="77">
        <f t="shared" si="4"/>
        <v>60</v>
      </c>
      <c r="I38" s="77">
        <f t="shared" si="4"/>
        <v>60</v>
      </c>
      <c r="J38" s="77">
        <f t="shared" si="4"/>
        <v>60</v>
      </c>
      <c r="K38" s="77">
        <f t="shared" si="4"/>
        <v>60</v>
      </c>
      <c r="L38" s="77">
        <f t="shared" si="4"/>
        <v>60</v>
      </c>
      <c r="M38" s="77">
        <f t="shared" si="4"/>
        <v>60</v>
      </c>
      <c r="N38" s="77">
        <f t="shared" si="4"/>
        <v>60</v>
      </c>
    </row>
    <row r="39" spans="2:14" s="1" customFormat="1" ht="15" customHeight="1" thickBot="1">
      <c r="B39" s="5" t="s">
        <v>9</v>
      </c>
      <c r="C39" s="95" t="s">
        <v>25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80"/>
    </row>
    <row r="40" spans="2:14" s="1" customFormat="1" ht="18" customHeight="1">
      <c r="B40" s="9">
        <v>1</v>
      </c>
      <c r="C40" s="9" t="s">
        <v>15</v>
      </c>
      <c r="D40" s="7">
        <f>SUM(E40:N40)</f>
        <v>850</v>
      </c>
      <c r="E40" s="7"/>
      <c r="F40" s="7"/>
      <c r="G40" s="7">
        <v>450</v>
      </c>
      <c r="H40" s="70">
        <v>400</v>
      </c>
      <c r="I40" s="7"/>
      <c r="J40" s="7"/>
      <c r="K40" s="14"/>
      <c r="L40" s="7"/>
      <c r="M40" s="7"/>
      <c r="N40" s="7"/>
    </row>
    <row r="41" spans="2:14" s="1" customFormat="1" ht="40.5" customHeight="1" thickBot="1">
      <c r="B41" s="7">
        <v>2</v>
      </c>
      <c r="C41" s="7" t="s">
        <v>98</v>
      </c>
      <c r="D41" s="7">
        <f>SUM(E41:N41)</f>
        <v>200</v>
      </c>
      <c r="E41" s="7"/>
      <c r="F41" s="70">
        <v>100</v>
      </c>
      <c r="G41" s="70">
        <v>100</v>
      </c>
      <c r="H41" s="7"/>
      <c r="I41" s="7"/>
      <c r="J41" s="7"/>
      <c r="K41" s="14"/>
      <c r="L41" s="7"/>
      <c r="M41" s="7"/>
      <c r="N41" s="7"/>
    </row>
    <row r="42" spans="2:14" s="1" customFormat="1" ht="17.25" customHeight="1" thickBot="1">
      <c r="B42" s="79" t="s">
        <v>28</v>
      </c>
      <c r="C42" s="102"/>
      <c r="D42" s="7">
        <f>SUM(E42:N42)</f>
        <v>1050</v>
      </c>
      <c r="E42" s="23">
        <f aca="true" t="shared" si="5" ref="E42:N42">SUM(E40:E41)</f>
        <v>0</v>
      </c>
      <c r="F42" s="23">
        <f t="shared" si="5"/>
        <v>100</v>
      </c>
      <c r="G42" s="23">
        <f t="shared" si="5"/>
        <v>550</v>
      </c>
      <c r="H42" s="23">
        <f t="shared" si="5"/>
        <v>400</v>
      </c>
      <c r="I42" s="23">
        <f t="shared" si="5"/>
        <v>0</v>
      </c>
      <c r="J42" s="23">
        <f t="shared" si="5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  <c r="N42" s="23">
        <f t="shared" si="5"/>
        <v>0</v>
      </c>
    </row>
    <row r="43" spans="2:14" s="1" customFormat="1" ht="18" customHeight="1" thickBot="1">
      <c r="B43" s="5" t="s">
        <v>9</v>
      </c>
      <c r="C43" s="95" t="s">
        <v>77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80"/>
    </row>
    <row r="44" spans="2:14" s="1" customFormat="1" ht="27.75" customHeight="1">
      <c r="B44" s="7">
        <v>1</v>
      </c>
      <c r="C44" s="7" t="s">
        <v>13</v>
      </c>
      <c r="D44" s="6">
        <f aca="true" t="shared" si="6" ref="D44:D50">SUM(E44:N44)</f>
        <v>300</v>
      </c>
      <c r="E44" s="7"/>
      <c r="F44" s="7"/>
      <c r="G44" s="7">
        <v>50</v>
      </c>
      <c r="H44" s="7"/>
      <c r="I44" s="7">
        <v>50</v>
      </c>
      <c r="J44" s="7"/>
      <c r="K44" s="14"/>
      <c r="L44" s="7">
        <v>100</v>
      </c>
      <c r="M44" s="7"/>
      <c r="N44" s="7">
        <v>100</v>
      </c>
    </row>
    <row r="45" spans="2:14" s="1" customFormat="1" ht="52.5" customHeight="1">
      <c r="B45" s="7">
        <v>2</v>
      </c>
      <c r="C45" s="7" t="s">
        <v>106</v>
      </c>
      <c r="D45" s="6">
        <f t="shared" si="6"/>
        <v>400</v>
      </c>
      <c r="E45" s="15"/>
      <c r="F45" s="15"/>
      <c r="G45" s="7"/>
      <c r="H45" s="14"/>
      <c r="I45" s="7"/>
      <c r="J45" s="14">
        <v>200</v>
      </c>
      <c r="K45" s="14">
        <v>200</v>
      </c>
      <c r="L45" s="15"/>
      <c r="M45" s="15"/>
      <c r="N45" s="15"/>
    </row>
    <row r="46" spans="2:14" s="1" customFormat="1" ht="13.5" customHeight="1">
      <c r="B46" s="7">
        <v>3</v>
      </c>
      <c r="C46" s="7" t="s">
        <v>99</v>
      </c>
      <c r="D46" s="6">
        <f t="shared" si="6"/>
        <v>100</v>
      </c>
      <c r="E46" s="15"/>
      <c r="F46" s="15"/>
      <c r="G46" s="7"/>
      <c r="H46" s="14">
        <v>100</v>
      </c>
      <c r="I46" s="7"/>
      <c r="J46" s="14"/>
      <c r="K46" s="14"/>
      <c r="L46" s="15"/>
      <c r="M46" s="15"/>
      <c r="N46" s="15"/>
    </row>
    <row r="47" spans="2:14" s="1" customFormat="1" ht="39.75" customHeight="1">
      <c r="B47" s="7">
        <v>4</v>
      </c>
      <c r="C47" s="7" t="s">
        <v>14</v>
      </c>
      <c r="D47" s="6">
        <f t="shared" si="6"/>
        <v>1550</v>
      </c>
      <c r="E47" s="13">
        <v>1550</v>
      </c>
      <c r="F47" s="7"/>
      <c r="G47" s="7"/>
      <c r="H47" s="7"/>
      <c r="I47" s="7"/>
      <c r="J47" s="7"/>
      <c r="K47" s="14"/>
      <c r="L47" s="7"/>
      <c r="M47" s="7"/>
      <c r="N47" s="7"/>
    </row>
    <row r="48" spans="2:14" s="1" customFormat="1" ht="39" customHeight="1">
      <c r="B48" s="8">
        <v>5</v>
      </c>
      <c r="C48" s="8" t="s">
        <v>26</v>
      </c>
      <c r="D48" s="6">
        <f t="shared" si="6"/>
        <v>240</v>
      </c>
      <c r="E48" s="8"/>
      <c r="F48" s="8"/>
      <c r="G48" s="71">
        <v>240</v>
      </c>
      <c r="H48" s="8"/>
      <c r="I48" s="8"/>
      <c r="J48" s="8"/>
      <c r="K48" s="21"/>
      <c r="L48" s="8"/>
      <c r="M48" s="8"/>
      <c r="N48" s="8"/>
    </row>
    <row r="49" spans="2:14" s="1" customFormat="1" ht="25.5" customHeight="1" thickBot="1">
      <c r="B49" s="8">
        <v>6</v>
      </c>
      <c r="C49" s="8" t="s">
        <v>102</v>
      </c>
      <c r="D49" s="6">
        <f t="shared" si="6"/>
        <v>400</v>
      </c>
      <c r="E49" s="8"/>
      <c r="F49" s="7">
        <v>300</v>
      </c>
      <c r="G49" s="8"/>
      <c r="H49" s="8"/>
      <c r="I49" s="7"/>
      <c r="J49" s="8"/>
      <c r="K49" s="21">
        <v>100</v>
      </c>
      <c r="L49" s="7"/>
      <c r="M49" s="8"/>
      <c r="N49" s="7"/>
    </row>
    <row r="50" spans="2:14" s="1" customFormat="1" ht="17.25" customHeight="1" thickBot="1">
      <c r="B50" s="79" t="s">
        <v>28</v>
      </c>
      <c r="C50" s="102"/>
      <c r="D50" s="23">
        <f t="shared" si="6"/>
        <v>2990</v>
      </c>
      <c r="E50" s="23">
        <f aca="true" t="shared" si="7" ref="E50:N50">SUM(E44:E49)</f>
        <v>1550</v>
      </c>
      <c r="F50" s="23">
        <f t="shared" si="7"/>
        <v>300</v>
      </c>
      <c r="G50" s="23">
        <f t="shared" si="7"/>
        <v>290</v>
      </c>
      <c r="H50" s="23">
        <f t="shared" si="7"/>
        <v>100</v>
      </c>
      <c r="I50" s="23">
        <f t="shared" si="7"/>
        <v>50</v>
      </c>
      <c r="J50" s="23">
        <f t="shared" si="7"/>
        <v>200</v>
      </c>
      <c r="K50" s="23">
        <f t="shared" si="7"/>
        <v>300</v>
      </c>
      <c r="L50" s="23">
        <f t="shared" si="7"/>
        <v>100</v>
      </c>
      <c r="M50" s="23">
        <f t="shared" si="7"/>
        <v>0</v>
      </c>
      <c r="N50" s="23">
        <f t="shared" si="7"/>
        <v>100</v>
      </c>
    </row>
    <row r="51" spans="2:14" s="1" customFormat="1" ht="18" customHeight="1" thickBot="1">
      <c r="B51" s="5" t="s">
        <v>9</v>
      </c>
      <c r="C51" s="95" t="s">
        <v>34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80"/>
    </row>
    <row r="52" spans="2:14" s="39" customFormat="1" ht="12" customHeight="1">
      <c r="B52" s="50">
        <v>1</v>
      </c>
      <c r="C52" s="50" t="s">
        <v>35</v>
      </c>
      <c r="D52" s="50">
        <f>SUM(E52:N52)</f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s="39" customFormat="1" ht="12" customHeight="1">
      <c r="B53" s="51">
        <v>2</v>
      </c>
      <c r="C53" s="51" t="s">
        <v>36</v>
      </c>
      <c r="D53" s="50">
        <f>SUM(E53:N53)</f>
        <v>28</v>
      </c>
      <c r="E53" s="51">
        <v>8</v>
      </c>
      <c r="F53" s="51"/>
      <c r="G53" s="51"/>
      <c r="H53" s="51">
        <v>20</v>
      </c>
      <c r="I53" s="51"/>
      <c r="J53" s="51"/>
      <c r="K53" s="51"/>
      <c r="L53" s="51"/>
      <c r="M53" s="51"/>
      <c r="N53" s="51"/>
    </row>
    <row r="54" spans="2:14" s="39" customFormat="1" ht="25.5" customHeight="1">
      <c r="B54" s="51">
        <v>3</v>
      </c>
      <c r="C54" s="51" t="s">
        <v>37</v>
      </c>
      <c r="D54" s="50">
        <f aca="true" t="shared" si="8" ref="D54:D66">SUM(E54:N54)</f>
        <v>15</v>
      </c>
      <c r="E54" s="51"/>
      <c r="F54" s="51">
        <v>15</v>
      </c>
      <c r="G54" s="51"/>
      <c r="H54" s="51"/>
      <c r="I54" s="51"/>
      <c r="J54" s="51"/>
      <c r="K54" s="51"/>
      <c r="L54" s="51"/>
      <c r="M54" s="51"/>
      <c r="N54" s="51"/>
    </row>
    <row r="55" spans="2:14" s="39" customFormat="1" ht="25.5" customHeight="1">
      <c r="B55" s="51">
        <v>4</v>
      </c>
      <c r="C55" s="51" t="s">
        <v>88</v>
      </c>
      <c r="D55" s="50">
        <f t="shared" si="8"/>
        <v>50</v>
      </c>
      <c r="E55" s="51"/>
      <c r="F55" s="51"/>
      <c r="G55" s="51"/>
      <c r="H55" s="51"/>
      <c r="I55" s="51">
        <v>50</v>
      </c>
      <c r="J55" s="51"/>
      <c r="K55" s="51"/>
      <c r="L55" s="51"/>
      <c r="M55" s="51"/>
      <c r="N55" s="51"/>
    </row>
    <row r="56" spans="2:14" s="39" customFormat="1" ht="26.25" customHeight="1">
      <c r="B56" s="51">
        <v>5</v>
      </c>
      <c r="C56" s="51" t="s">
        <v>80</v>
      </c>
      <c r="D56" s="50">
        <f t="shared" si="8"/>
        <v>60</v>
      </c>
      <c r="E56" s="51"/>
      <c r="F56" s="51"/>
      <c r="G56" s="51">
        <v>60</v>
      </c>
      <c r="H56" s="51"/>
      <c r="I56" s="51"/>
      <c r="J56" s="51"/>
      <c r="K56" s="51"/>
      <c r="L56" s="51"/>
      <c r="M56" s="51"/>
      <c r="N56" s="51"/>
    </row>
    <row r="57" spans="2:14" s="39" customFormat="1" ht="22.5" customHeight="1">
      <c r="B57" s="51">
        <v>6</v>
      </c>
      <c r="C57" s="51" t="s">
        <v>105</v>
      </c>
      <c r="D57" s="50">
        <f t="shared" si="8"/>
        <v>16</v>
      </c>
      <c r="E57" s="51"/>
      <c r="F57" s="51">
        <v>8</v>
      </c>
      <c r="G57" s="51">
        <v>8</v>
      </c>
      <c r="H57" s="51"/>
      <c r="I57" s="51"/>
      <c r="J57" s="51"/>
      <c r="K57" s="51"/>
      <c r="L57" s="51"/>
      <c r="M57" s="51"/>
      <c r="N57" s="51"/>
    </row>
    <row r="58" spans="2:14" s="39" customFormat="1" ht="12" customHeight="1">
      <c r="B58" s="51">
        <v>7</v>
      </c>
      <c r="C58" s="51" t="s">
        <v>45</v>
      </c>
      <c r="D58" s="50">
        <f t="shared" si="8"/>
        <v>318</v>
      </c>
      <c r="E58" s="51">
        <v>8</v>
      </c>
      <c r="F58" s="51">
        <v>45</v>
      </c>
      <c r="G58" s="51">
        <v>15</v>
      </c>
      <c r="H58" s="51">
        <v>60</v>
      </c>
      <c r="I58" s="51">
        <v>60</v>
      </c>
      <c r="J58" s="51">
        <v>35</v>
      </c>
      <c r="K58" s="51">
        <v>15</v>
      </c>
      <c r="L58" s="51">
        <v>5</v>
      </c>
      <c r="M58" s="51">
        <v>30</v>
      </c>
      <c r="N58" s="51">
        <v>45</v>
      </c>
    </row>
    <row r="59" spans="2:14" s="39" customFormat="1" ht="12" customHeight="1">
      <c r="B59" s="51">
        <v>8</v>
      </c>
      <c r="C59" s="51" t="s">
        <v>38</v>
      </c>
      <c r="D59" s="50">
        <f t="shared" si="8"/>
        <v>43</v>
      </c>
      <c r="E59" s="51">
        <v>8</v>
      </c>
      <c r="F59" s="51"/>
      <c r="G59" s="51">
        <v>15</v>
      </c>
      <c r="H59" s="51"/>
      <c r="I59" s="51">
        <v>10</v>
      </c>
      <c r="J59" s="51"/>
      <c r="K59" s="51">
        <v>10</v>
      </c>
      <c r="L59" s="51"/>
      <c r="M59" s="51"/>
      <c r="N59" s="51"/>
    </row>
    <row r="60" spans="2:14" s="39" customFormat="1" ht="12" customHeight="1">
      <c r="B60" s="52">
        <v>9</v>
      </c>
      <c r="C60" s="52" t="s">
        <v>39</v>
      </c>
      <c r="D60" s="50">
        <f t="shared" si="8"/>
        <v>25</v>
      </c>
      <c r="E60" s="52">
        <v>5</v>
      </c>
      <c r="F60" s="52"/>
      <c r="G60" s="52">
        <v>10</v>
      </c>
      <c r="H60" s="52"/>
      <c r="I60" s="52"/>
      <c r="J60" s="52"/>
      <c r="K60" s="53"/>
      <c r="L60" s="52"/>
      <c r="M60" s="52"/>
      <c r="N60" s="52">
        <v>10</v>
      </c>
    </row>
    <row r="61" spans="2:16" s="58" customFormat="1" ht="12" customHeight="1">
      <c r="B61" s="47">
        <v>10</v>
      </c>
      <c r="C61" s="47" t="s">
        <v>40</v>
      </c>
      <c r="D61" s="50">
        <f t="shared" si="8"/>
        <v>22</v>
      </c>
      <c r="E61" s="47">
        <v>2</v>
      </c>
      <c r="F61" s="47"/>
      <c r="G61" s="47"/>
      <c r="H61" s="47">
        <v>10</v>
      </c>
      <c r="I61" s="47"/>
      <c r="J61" s="47">
        <v>10</v>
      </c>
      <c r="K61" s="48"/>
      <c r="L61" s="47"/>
      <c r="M61" s="47"/>
      <c r="N61" s="49"/>
      <c r="O61" s="57"/>
      <c r="P61" s="57"/>
    </row>
    <row r="62" spans="2:16" s="58" customFormat="1" ht="12" customHeight="1">
      <c r="B62" s="47">
        <v>11</v>
      </c>
      <c r="C62" s="47" t="s">
        <v>41</v>
      </c>
      <c r="D62" s="50">
        <f t="shared" si="8"/>
        <v>17</v>
      </c>
      <c r="E62" s="47">
        <v>2</v>
      </c>
      <c r="F62" s="47"/>
      <c r="G62" s="47"/>
      <c r="H62" s="47"/>
      <c r="I62" s="47">
        <v>15</v>
      </c>
      <c r="J62" s="47"/>
      <c r="K62" s="48"/>
      <c r="L62" s="47"/>
      <c r="M62" s="47"/>
      <c r="N62" s="49"/>
      <c r="O62" s="57"/>
      <c r="P62" s="57"/>
    </row>
    <row r="63" spans="2:16" s="58" customFormat="1" ht="12" customHeight="1">
      <c r="B63" s="47">
        <v>12</v>
      </c>
      <c r="C63" s="47" t="s">
        <v>42</v>
      </c>
      <c r="D63" s="50">
        <f t="shared" si="8"/>
        <v>28</v>
      </c>
      <c r="E63" s="47">
        <v>3</v>
      </c>
      <c r="F63" s="47"/>
      <c r="G63" s="47"/>
      <c r="H63" s="47"/>
      <c r="I63" s="47"/>
      <c r="J63" s="47"/>
      <c r="K63" s="48">
        <v>25</v>
      </c>
      <c r="L63" s="47"/>
      <c r="M63" s="47"/>
      <c r="N63" s="49"/>
      <c r="O63" s="57"/>
      <c r="P63" s="57"/>
    </row>
    <row r="64" spans="2:16" s="58" customFormat="1" ht="12" customHeight="1">
      <c r="B64" s="47">
        <v>13</v>
      </c>
      <c r="C64" s="47" t="s">
        <v>43</v>
      </c>
      <c r="D64" s="50">
        <f t="shared" si="8"/>
        <v>26</v>
      </c>
      <c r="E64" s="47">
        <v>6</v>
      </c>
      <c r="F64" s="47"/>
      <c r="G64" s="47"/>
      <c r="H64" s="47"/>
      <c r="I64" s="47"/>
      <c r="J64" s="47"/>
      <c r="K64" s="48">
        <v>10</v>
      </c>
      <c r="L64" s="47"/>
      <c r="M64" s="47">
        <v>10</v>
      </c>
      <c r="N64" s="49"/>
      <c r="O64" s="57"/>
      <c r="P64" s="57"/>
    </row>
    <row r="65" spans="2:16" s="58" customFormat="1" ht="12" customHeight="1">
      <c r="B65" s="47">
        <v>14</v>
      </c>
      <c r="C65" s="47" t="s">
        <v>44</v>
      </c>
      <c r="D65" s="50">
        <f t="shared" si="8"/>
        <v>50</v>
      </c>
      <c r="E65" s="47">
        <v>5</v>
      </c>
      <c r="F65" s="47"/>
      <c r="G65" s="47"/>
      <c r="H65" s="47"/>
      <c r="I65" s="47"/>
      <c r="J65" s="47"/>
      <c r="K65" s="48"/>
      <c r="L65" s="47">
        <v>45</v>
      </c>
      <c r="M65" s="47"/>
      <c r="N65" s="49"/>
      <c r="O65" s="57"/>
      <c r="P65" s="57"/>
    </row>
    <row r="66" spans="2:16" s="58" customFormat="1" ht="12" customHeight="1" thickBot="1">
      <c r="B66" s="47">
        <v>15</v>
      </c>
      <c r="C66" s="47" t="s">
        <v>46</v>
      </c>
      <c r="D66" s="50">
        <f t="shared" si="8"/>
        <v>20</v>
      </c>
      <c r="E66" s="51"/>
      <c r="F66" s="47"/>
      <c r="G66" s="47"/>
      <c r="H66" s="47"/>
      <c r="I66" s="47"/>
      <c r="J66" s="47">
        <v>10</v>
      </c>
      <c r="K66" s="48"/>
      <c r="L66" s="47"/>
      <c r="M66" s="47">
        <v>10</v>
      </c>
      <c r="N66" s="49"/>
      <c r="O66" s="57"/>
      <c r="P66" s="57"/>
    </row>
    <row r="67" spans="2:14" s="1" customFormat="1" ht="17.25" customHeight="1" thickBot="1">
      <c r="B67" s="79" t="s">
        <v>28</v>
      </c>
      <c r="C67" s="102"/>
      <c r="D67" s="24">
        <f>SUM(E67:N67)</f>
        <v>718</v>
      </c>
      <c r="E67" s="24">
        <f aca="true" t="shared" si="9" ref="E67:N67">SUM(E52:E66)</f>
        <v>47</v>
      </c>
      <c r="F67" s="24">
        <f t="shared" si="9"/>
        <v>68</v>
      </c>
      <c r="G67" s="24">
        <f t="shared" si="9"/>
        <v>108</v>
      </c>
      <c r="H67" s="24">
        <f t="shared" si="9"/>
        <v>90</v>
      </c>
      <c r="I67" s="24">
        <f t="shared" si="9"/>
        <v>135</v>
      </c>
      <c r="J67" s="24">
        <f t="shared" si="9"/>
        <v>55</v>
      </c>
      <c r="K67" s="24">
        <f t="shared" si="9"/>
        <v>60</v>
      </c>
      <c r="L67" s="24">
        <f t="shared" si="9"/>
        <v>50</v>
      </c>
      <c r="M67" s="24">
        <f t="shared" si="9"/>
        <v>50</v>
      </c>
      <c r="N67" s="24">
        <f t="shared" si="9"/>
        <v>55</v>
      </c>
    </row>
    <row r="68" spans="2:14" s="1" customFormat="1" ht="15" customHeight="1">
      <c r="B68" s="59" t="s">
        <v>9</v>
      </c>
      <c r="C68" s="103" t="s">
        <v>93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1"/>
    </row>
    <row r="69" spans="2:14" s="39" customFormat="1" ht="24" customHeight="1">
      <c r="B69" s="7">
        <v>1</v>
      </c>
      <c r="C69" s="9" t="s">
        <v>94</v>
      </c>
      <c r="D69" s="9">
        <f>SUM(E69:N69)</f>
        <v>550</v>
      </c>
      <c r="E69" s="9"/>
      <c r="F69" s="9"/>
      <c r="G69" s="9"/>
      <c r="H69" s="9"/>
      <c r="I69" s="9">
        <v>150</v>
      </c>
      <c r="J69" s="9">
        <v>200</v>
      </c>
      <c r="K69" s="9">
        <v>200</v>
      </c>
      <c r="L69" s="9"/>
      <c r="M69" s="9"/>
      <c r="N69" s="9"/>
    </row>
    <row r="70" spans="2:14" s="1" customFormat="1" ht="24.75" customHeight="1" thickBot="1">
      <c r="B70" s="6">
        <v>2</v>
      </c>
      <c r="C70" s="18" t="s">
        <v>27</v>
      </c>
      <c r="D70" s="44">
        <f>SUM(E70:N70)</f>
        <v>1930</v>
      </c>
      <c r="E70" s="44"/>
      <c r="F70" s="60">
        <v>500</v>
      </c>
      <c r="G70" s="61">
        <v>500</v>
      </c>
      <c r="H70" s="60">
        <v>930</v>
      </c>
      <c r="I70" s="60"/>
      <c r="J70" s="60"/>
      <c r="K70" s="61"/>
      <c r="L70" s="60"/>
      <c r="M70" s="60"/>
      <c r="N70" s="60"/>
    </row>
    <row r="71" spans="2:14" s="1" customFormat="1" ht="16.5" customHeight="1" thickBot="1">
      <c r="B71" s="79" t="s">
        <v>28</v>
      </c>
      <c r="C71" s="102"/>
      <c r="D71" s="24">
        <f>SUM(E71:N71)</f>
        <v>2480</v>
      </c>
      <c r="E71" s="24">
        <f>SUM(E70)</f>
        <v>0</v>
      </c>
      <c r="F71" s="24">
        <f>SUM(F70)</f>
        <v>500</v>
      </c>
      <c r="G71" s="24">
        <f>SUM(G70)</f>
        <v>500</v>
      </c>
      <c r="H71" s="24">
        <f>SUM(H70)</f>
        <v>930</v>
      </c>
      <c r="I71" s="24">
        <f aca="true" t="shared" si="10" ref="I71:N71">SUM(I69:I70)</f>
        <v>150</v>
      </c>
      <c r="J71" s="24">
        <f t="shared" si="10"/>
        <v>200</v>
      </c>
      <c r="K71" s="24">
        <f t="shared" si="10"/>
        <v>200</v>
      </c>
      <c r="L71" s="24">
        <f t="shared" si="10"/>
        <v>0</v>
      </c>
      <c r="M71" s="24">
        <f t="shared" si="10"/>
        <v>0</v>
      </c>
      <c r="N71" s="24">
        <f t="shared" si="10"/>
        <v>0</v>
      </c>
    </row>
    <row r="72" spans="2:14" s="1" customFormat="1" ht="15" customHeight="1" thickBot="1">
      <c r="B72" s="11" t="s">
        <v>10</v>
      </c>
      <c r="C72" s="79" t="s">
        <v>30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80"/>
    </row>
    <row r="73" spans="2:14" s="1" customFormat="1" ht="28.5" customHeight="1">
      <c r="B73" s="18">
        <v>1</v>
      </c>
      <c r="C73" s="18" t="s">
        <v>31</v>
      </c>
      <c r="D73" s="6">
        <f>SUM(E73:N73)</f>
        <v>190</v>
      </c>
      <c r="E73" s="6">
        <v>15</v>
      </c>
      <c r="F73" s="6">
        <v>20</v>
      </c>
      <c r="G73" s="6">
        <v>20</v>
      </c>
      <c r="H73" s="6">
        <v>15</v>
      </c>
      <c r="I73" s="6">
        <v>25</v>
      </c>
      <c r="J73" s="6">
        <v>15</v>
      </c>
      <c r="K73" s="17">
        <v>20</v>
      </c>
      <c r="L73" s="6">
        <v>20</v>
      </c>
      <c r="M73" s="6">
        <v>25</v>
      </c>
      <c r="N73" s="6">
        <v>15</v>
      </c>
    </row>
    <row r="74" spans="2:14" s="1" customFormat="1" ht="12" customHeight="1">
      <c r="B74" s="9">
        <v>2</v>
      </c>
      <c r="C74" s="9" t="s">
        <v>32</v>
      </c>
      <c r="D74" s="6">
        <f>SUM(E74:N74)</f>
        <v>159</v>
      </c>
      <c r="E74" s="9">
        <v>15</v>
      </c>
      <c r="F74" s="9">
        <v>12</v>
      </c>
      <c r="G74" s="9">
        <v>20</v>
      </c>
      <c r="H74" s="9">
        <v>15</v>
      </c>
      <c r="I74" s="9">
        <v>12</v>
      </c>
      <c r="J74" s="9">
        <v>20</v>
      </c>
      <c r="K74" s="9">
        <v>15</v>
      </c>
      <c r="L74" s="9">
        <v>15</v>
      </c>
      <c r="M74" s="9">
        <v>20</v>
      </c>
      <c r="N74" s="9">
        <v>15</v>
      </c>
    </row>
    <row r="75" spans="2:14" s="1" customFormat="1" ht="12" customHeight="1" thickBot="1">
      <c r="B75" s="9">
        <v>3</v>
      </c>
      <c r="C75" s="9" t="s">
        <v>33</v>
      </c>
      <c r="D75" s="6">
        <f>SUM(E75:N75)</f>
        <v>90</v>
      </c>
      <c r="E75" s="9">
        <v>10</v>
      </c>
      <c r="F75" s="9">
        <v>8</v>
      </c>
      <c r="G75" s="9">
        <v>10</v>
      </c>
      <c r="H75" s="9">
        <v>8</v>
      </c>
      <c r="I75" s="9">
        <v>10</v>
      </c>
      <c r="J75" s="9">
        <v>8</v>
      </c>
      <c r="K75" s="9">
        <v>10</v>
      </c>
      <c r="L75" s="9">
        <v>8</v>
      </c>
      <c r="M75" s="9">
        <v>10</v>
      </c>
      <c r="N75" s="9">
        <v>8</v>
      </c>
    </row>
    <row r="76" spans="2:14" s="1" customFormat="1" ht="17.25" customHeight="1" thickBot="1">
      <c r="B76" s="79" t="s">
        <v>28</v>
      </c>
      <c r="C76" s="102"/>
      <c r="D76" s="24">
        <f>SUM(E76:N76)</f>
        <v>439</v>
      </c>
      <c r="E76" s="24">
        <f aca="true" t="shared" si="11" ref="E76:N76">SUM(E73:E75)</f>
        <v>40</v>
      </c>
      <c r="F76" s="24">
        <f t="shared" si="11"/>
        <v>40</v>
      </c>
      <c r="G76" s="24">
        <f t="shared" si="11"/>
        <v>50</v>
      </c>
      <c r="H76" s="24">
        <f t="shared" si="11"/>
        <v>38</v>
      </c>
      <c r="I76" s="24">
        <f t="shared" si="11"/>
        <v>47</v>
      </c>
      <c r="J76" s="24">
        <f t="shared" si="11"/>
        <v>43</v>
      </c>
      <c r="K76" s="24">
        <f t="shared" si="11"/>
        <v>45</v>
      </c>
      <c r="L76" s="24">
        <f t="shared" si="11"/>
        <v>43</v>
      </c>
      <c r="M76" s="24">
        <f t="shared" si="11"/>
        <v>55</v>
      </c>
      <c r="N76" s="24">
        <f t="shared" si="11"/>
        <v>38</v>
      </c>
    </row>
    <row r="77" spans="2:14" s="1" customFormat="1" ht="14.25" customHeight="1" thickBot="1">
      <c r="B77" s="10" t="s">
        <v>11</v>
      </c>
      <c r="C77" s="95" t="s">
        <v>47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80"/>
    </row>
    <row r="78" spans="2:14" s="1" customFormat="1" ht="105" customHeight="1">
      <c r="B78" s="6">
        <v>1</v>
      </c>
      <c r="C78" s="6" t="s">
        <v>108</v>
      </c>
      <c r="D78" s="6">
        <f>SUM(E78:N78)</f>
        <v>12000</v>
      </c>
      <c r="E78" s="7"/>
      <c r="F78" s="6"/>
      <c r="G78" s="6">
        <v>1000</v>
      </c>
      <c r="H78" s="6"/>
      <c r="I78" s="6"/>
      <c r="J78" s="6">
        <v>5000</v>
      </c>
      <c r="K78" s="17">
        <v>6000</v>
      </c>
      <c r="L78" s="6"/>
      <c r="M78" s="6"/>
      <c r="N78" s="6"/>
    </row>
    <row r="79" spans="2:14" s="1" customFormat="1" ht="27" customHeight="1">
      <c r="B79" s="7">
        <v>2</v>
      </c>
      <c r="C79" s="7" t="s">
        <v>48</v>
      </c>
      <c r="D79" s="6">
        <f aca="true" t="shared" si="12" ref="D79:D86">SUM(E79:N79)</f>
        <v>1500</v>
      </c>
      <c r="E79" s="13">
        <v>1500</v>
      </c>
      <c r="F79" s="7"/>
      <c r="G79" s="7"/>
      <c r="H79" s="7"/>
      <c r="I79" s="7"/>
      <c r="J79" s="7"/>
      <c r="K79" s="14"/>
      <c r="L79" s="15"/>
      <c r="M79" s="7"/>
      <c r="N79" s="7"/>
    </row>
    <row r="80" spans="2:14" s="1" customFormat="1" ht="41.25" customHeight="1">
      <c r="B80" s="8">
        <v>3</v>
      </c>
      <c r="C80" s="8" t="s">
        <v>109</v>
      </c>
      <c r="D80" s="6">
        <f t="shared" si="12"/>
        <v>300</v>
      </c>
      <c r="E80" s="7"/>
      <c r="F80" s="7"/>
      <c r="G80" s="7"/>
      <c r="H80" s="7"/>
      <c r="I80" s="70">
        <v>100</v>
      </c>
      <c r="J80" s="72">
        <v>100</v>
      </c>
      <c r="K80" s="72">
        <v>100</v>
      </c>
      <c r="L80" s="7"/>
      <c r="M80" s="7"/>
      <c r="N80" s="7"/>
    </row>
    <row r="81" spans="2:14" s="1" customFormat="1" ht="37.5" customHeight="1">
      <c r="B81" s="8">
        <v>4</v>
      </c>
      <c r="C81" s="8" t="s">
        <v>100</v>
      </c>
      <c r="D81" s="6">
        <f t="shared" si="12"/>
        <v>135</v>
      </c>
      <c r="E81" s="7"/>
      <c r="F81" s="8">
        <v>135</v>
      </c>
      <c r="G81" s="7"/>
      <c r="H81" s="7"/>
      <c r="I81" s="7"/>
      <c r="J81" s="7"/>
      <c r="K81" s="7"/>
      <c r="L81" s="14"/>
      <c r="M81" s="15"/>
      <c r="N81" s="7"/>
    </row>
    <row r="82" spans="2:14" s="1" customFormat="1" ht="15" customHeight="1">
      <c r="B82" s="8">
        <v>5</v>
      </c>
      <c r="C82" s="8" t="s">
        <v>49</v>
      </c>
      <c r="D82" s="6">
        <f t="shared" si="12"/>
        <v>140</v>
      </c>
      <c r="E82" s="8">
        <v>35</v>
      </c>
      <c r="F82" s="7"/>
      <c r="G82" s="7"/>
      <c r="H82" s="8">
        <v>35</v>
      </c>
      <c r="I82" s="7"/>
      <c r="J82" s="7"/>
      <c r="K82" s="21">
        <v>35</v>
      </c>
      <c r="L82" s="7"/>
      <c r="M82" s="7"/>
      <c r="N82" s="7">
        <v>35</v>
      </c>
    </row>
    <row r="83" spans="2:14" s="1" customFormat="1" ht="25.5" customHeight="1">
      <c r="B83" s="8">
        <v>6</v>
      </c>
      <c r="C83" s="8" t="s">
        <v>107</v>
      </c>
      <c r="D83" s="6">
        <f t="shared" si="12"/>
        <v>171</v>
      </c>
      <c r="E83" s="8">
        <v>17</v>
      </c>
      <c r="F83" s="8">
        <v>15</v>
      </c>
      <c r="G83" s="8">
        <v>17</v>
      </c>
      <c r="H83" s="8">
        <v>20</v>
      </c>
      <c r="I83" s="8">
        <v>15</v>
      </c>
      <c r="J83" s="8">
        <v>17</v>
      </c>
      <c r="K83" s="21">
        <v>15</v>
      </c>
      <c r="L83" s="7">
        <v>20</v>
      </c>
      <c r="M83" s="7">
        <v>15</v>
      </c>
      <c r="N83" s="7">
        <v>20</v>
      </c>
    </row>
    <row r="84" spans="2:14" s="1" customFormat="1" ht="53.25" customHeight="1">
      <c r="B84" s="8">
        <v>7</v>
      </c>
      <c r="C84" s="8" t="s">
        <v>78</v>
      </c>
      <c r="D84" s="6">
        <f t="shared" si="12"/>
        <v>300</v>
      </c>
      <c r="E84" s="7"/>
      <c r="F84" s="7"/>
      <c r="G84" s="8"/>
      <c r="H84" s="8"/>
      <c r="I84" s="7">
        <v>300</v>
      </c>
      <c r="J84" s="7"/>
      <c r="K84" s="7"/>
      <c r="L84" s="7"/>
      <c r="M84" s="7"/>
      <c r="N84" s="7"/>
    </row>
    <row r="85" spans="2:14" s="1" customFormat="1" ht="53.25" customHeight="1">
      <c r="B85" s="8">
        <v>8</v>
      </c>
      <c r="C85" s="8" t="s">
        <v>96</v>
      </c>
      <c r="D85" s="6">
        <f t="shared" si="12"/>
        <v>230</v>
      </c>
      <c r="E85" s="8"/>
      <c r="F85" s="8">
        <v>30</v>
      </c>
      <c r="G85" s="8">
        <v>50</v>
      </c>
      <c r="H85" s="8"/>
      <c r="I85" s="8">
        <v>100</v>
      </c>
      <c r="J85" s="8"/>
      <c r="K85" s="8"/>
      <c r="L85" s="7"/>
      <c r="M85" s="7"/>
      <c r="N85" s="7">
        <v>50</v>
      </c>
    </row>
    <row r="86" spans="2:14" s="1" customFormat="1" ht="42" customHeight="1" thickBot="1">
      <c r="B86" s="8">
        <v>9</v>
      </c>
      <c r="C86" s="8" t="s">
        <v>51</v>
      </c>
      <c r="D86" s="6">
        <f t="shared" si="12"/>
        <v>300</v>
      </c>
      <c r="E86" s="8">
        <v>30</v>
      </c>
      <c r="F86" s="8">
        <v>30</v>
      </c>
      <c r="G86" s="8">
        <v>30</v>
      </c>
      <c r="H86" s="8">
        <v>30</v>
      </c>
      <c r="I86" s="8">
        <v>30</v>
      </c>
      <c r="J86" s="8">
        <v>30</v>
      </c>
      <c r="K86" s="21">
        <v>30</v>
      </c>
      <c r="L86" s="7">
        <v>30</v>
      </c>
      <c r="M86" s="7">
        <v>30</v>
      </c>
      <c r="N86" s="7">
        <v>30</v>
      </c>
    </row>
    <row r="87" spans="2:14" s="1" customFormat="1" ht="18" customHeight="1" thickBot="1">
      <c r="B87" s="79" t="s">
        <v>12</v>
      </c>
      <c r="C87" s="80"/>
      <c r="D87" s="12">
        <f>SUM(E87:N87)</f>
        <v>15076</v>
      </c>
      <c r="E87" s="12">
        <f aca="true" t="shared" si="13" ref="E87:N87">SUM(E78:E86)</f>
        <v>1582</v>
      </c>
      <c r="F87" s="12">
        <f t="shared" si="13"/>
        <v>210</v>
      </c>
      <c r="G87" s="12">
        <f t="shared" si="13"/>
        <v>1097</v>
      </c>
      <c r="H87" s="12">
        <f t="shared" si="13"/>
        <v>85</v>
      </c>
      <c r="I87" s="12">
        <f t="shared" si="13"/>
        <v>545</v>
      </c>
      <c r="J87" s="12">
        <f t="shared" si="13"/>
        <v>5147</v>
      </c>
      <c r="K87" s="12">
        <f t="shared" si="13"/>
        <v>6180</v>
      </c>
      <c r="L87" s="12">
        <f t="shared" si="13"/>
        <v>50</v>
      </c>
      <c r="M87" s="12">
        <f t="shared" si="13"/>
        <v>45</v>
      </c>
      <c r="N87" s="12">
        <f t="shared" si="13"/>
        <v>135</v>
      </c>
    </row>
    <row r="88" spans="2:14" s="1" customFormat="1" ht="15" customHeight="1" thickBot="1">
      <c r="B88" s="10" t="s">
        <v>11</v>
      </c>
      <c r="C88" s="95" t="s">
        <v>52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80"/>
    </row>
    <row r="89" spans="2:14" s="55" customFormat="1" ht="39.75" customHeight="1">
      <c r="B89" s="73">
        <v>1</v>
      </c>
      <c r="C89" s="73" t="s">
        <v>53</v>
      </c>
      <c r="D89" s="73">
        <f aca="true" t="shared" si="14" ref="D89:D96">SUM(E89:N89)</f>
        <v>55</v>
      </c>
      <c r="E89" s="73">
        <v>15</v>
      </c>
      <c r="F89" s="73">
        <v>15</v>
      </c>
      <c r="G89" s="73">
        <v>15</v>
      </c>
      <c r="H89" s="73">
        <v>5</v>
      </c>
      <c r="I89" s="73">
        <v>5</v>
      </c>
      <c r="J89" s="42"/>
      <c r="K89" s="42"/>
      <c r="L89" s="42"/>
      <c r="M89" s="42"/>
      <c r="N89" s="42"/>
    </row>
    <row r="90" spans="2:14" s="76" customFormat="1" ht="39.75" customHeight="1">
      <c r="B90" s="40">
        <v>2</v>
      </c>
      <c r="C90" s="40" t="s">
        <v>54</v>
      </c>
      <c r="D90" s="40">
        <f t="shared" si="14"/>
        <v>275</v>
      </c>
      <c r="E90" s="40">
        <v>35</v>
      </c>
      <c r="F90" s="40"/>
      <c r="G90" s="40"/>
      <c r="H90" s="40">
        <v>120</v>
      </c>
      <c r="I90" s="40">
        <v>120</v>
      </c>
      <c r="J90" s="40"/>
      <c r="K90" s="40"/>
      <c r="L90" s="40"/>
      <c r="M90" s="40"/>
      <c r="N90" s="40"/>
    </row>
    <row r="91" spans="2:14" s="55" customFormat="1" ht="54" customHeight="1">
      <c r="B91" s="54">
        <v>3</v>
      </c>
      <c r="C91" s="54" t="s">
        <v>110</v>
      </c>
      <c r="D91" s="54">
        <v>20</v>
      </c>
      <c r="E91" s="74"/>
      <c r="F91" s="75">
        <v>20</v>
      </c>
      <c r="G91" s="74"/>
      <c r="H91" s="54"/>
      <c r="I91" s="54"/>
      <c r="J91" s="54"/>
      <c r="K91" s="54"/>
      <c r="L91" s="54"/>
      <c r="M91" s="54"/>
      <c r="N91" s="54"/>
    </row>
    <row r="92" spans="2:14" s="55" customFormat="1" ht="24.75" customHeight="1">
      <c r="B92" s="40">
        <v>4</v>
      </c>
      <c r="C92" s="40" t="s">
        <v>55</v>
      </c>
      <c r="D92" s="40">
        <f>SUM(E92:N92)</f>
        <v>85</v>
      </c>
      <c r="E92" s="69">
        <v>30</v>
      </c>
      <c r="F92" s="69">
        <v>30</v>
      </c>
      <c r="G92" s="69">
        <v>25</v>
      </c>
      <c r="H92" s="40"/>
      <c r="I92" s="40"/>
      <c r="J92" s="40"/>
      <c r="K92" s="40"/>
      <c r="L92" s="40"/>
      <c r="M92" s="40"/>
      <c r="N92" s="40"/>
    </row>
    <row r="93" spans="2:14" s="55" customFormat="1" ht="25.5" customHeight="1">
      <c r="B93" s="40">
        <v>5</v>
      </c>
      <c r="C93" s="40" t="s">
        <v>71</v>
      </c>
      <c r="D93" s="54">
        <f t="shared" si="14"/>
        <v>505</v>
      </c>
      <c r="E93" s="40"/>
      <c r="F93" s="40">
        <v>100</v>
      </c>
      <c r="G93" s="40">
        <f>SUM(G94:G95)</f>
        <v>130</v>
      </c>
      <c r="H93" s="40">
        <v>30</v>
      </c>
      <c r="I93" s="40">
        <v>60</v>
      </c>
      <c r="J93" s="40">
        <v>20</v>
      </c>
      <c r="K93" s="40">
        <v>60</v>
      </c>
      <c r="L93" s="40">
        <v>45</v>
      </c>
      <c r="M93" s="40">
        <v>30</v>
      </c>
      <c r="N93" s="40">
        <v>30</v>
      </c>
    </row>
    <row r="94" spans="2:14" s="1" customFormat="1" ht="34.5" customHeight="1">
      <c r="B94" s="26">
        <v>5.1</v>
      </c>
      <c r="C94" s="26" t="s">
        <v>72</v>
      </c>
      <c r="D94" s="56">
        <f t="shared" si="14"/>
        <v>120</v>
      </c>
      <c r="E94" s="26"/>
      <c r="F94" s="26">
        <v>40</v>
      </c>
      <c r="G94" s="26">
        <v>80</v>
      </c>
      <c r="H94" s="26"/>
      <c r="I94" s="26"/>
      <c r="J94" s="26"/>
      <c r="K94" s="26"/>
      <c r="L94" s="26"/>
      <c r="M94" s="26"/>
      <c r="N94" s="26"/>
    </row>
    <row r="95" spans="2:14" s="1" customFormat="1" ht="35.25" customHeight="1">
      <c r="B95" s="26">
        <v>5.2</v>
      </c>
      <c r="C95" s="26" t="s">
        <v>73</v>
      </c>
      <c r="D95" s="56">
        <f t="shared" si="14"/>
        <v>110</v>
      </c>
      <c r="E95" s="26"/>
      <c r="F95" s="26">
        <v>60</v>
      </c>
      <c r="G95" s="26">
        <v>50</v>
      </c>
      <c r="H95" s="26"/>
      <c r="I95" s="26"/>
      <c r="J95" s="26"/>
      <c r="K95" s="26"/>
      <c r="L95" s="26"/>
      <c r="M95" s="26"/>
      <c r="N95" s="26"/>
    </row>
    <row r="96" spans="2:14" s="55" customFormat="1" ht="52.5" customHeight="1" thickBot="1">
      <c r="B96" s="40">
        <v>6</v>
      </c>
      <c r="C96" s="40" t="s">
        <v>56</v>
      </c>
      <c r="D96" s="54">
        <f t="shared" si="14"/>
        <v>595</v>
      </c>
      <c r="E96" s="54">
        <v>55</v>
      </c>
      <c r="F96" s="54">
        <v>60</v>
      </c>
      <c r="G96" s="54">
        <v>60</v>
      </c>
      <c r="H96" s="54">
        <v>60</v>
      </c>
      <c r="I96" s="54">
        <v>60</v>
      </c>
      <c r="J96" s="54">
        <v>60</v>
      </c>
      <c r="K96" s="54">
        <v>60</v>
      </c>
      <c r="L96" s="54">
        <v>60</v>
      </c>
      <c r="M96" s="54">
        <v>60</v>
      </c>
      <c r="N96" s="54">
        <v>60</v>
      </c>
    </row>
    <row r="97" spans="2:14" s="1" customFormat="1" ht="15.75" customHeight="1" thickBot="1">
      <c r="B97" s="79" t="s">
        <v>12</v>
      </c>
      <c r="C97" s="80"/>
      <c r="D97" s="12">
        <f>SUM(D96,D93,D92,D91,D90,D89)</f>
        <v>1535</v>
      </c>
      <c r="E97" s="12">
        <f aca="true" t="shared" si="15" ref="E97:N97">SUM(E96,E93,E92,E91,E90,E89)</f>
        <v>135</v>
      </c>
      <c r="F97" s="12">
        <f t="shared" si="15"/>
        <v>225</v>
      </c>
      <c r="G97" s="12">
        <f t="shared" si="15"/>
        <v>230</v>
      </c>
      <c r="H97" s="12">
        <f t="shared" si="15"/>
        <v>215</v>
      </c>
      <c r="I97" s="12">
        <f t="shared" si="15"/>
        <v>245</v>
      </c>
      <c r="J97" s="12">
        <f t="shared" si="15"/>
        <v>80</v>
      </c>
      <c r="K97" s="12">
        <f t="shared" si="15"/>
        <v>120</v>
      </c>
      <c r="L97" s="12">
        <f t="shared" si="15"/>
        <v>105</v>
      </c>
      <c r="M97" s="12">
        <f t="shared" si="15"/>
        <v>90</v>
      </c>
      <c r="N97" s="12">
        <f t="shared" si="15"/>
        <v>90</v>
      </c>
    </row>
    <row r="98" spans="2:14" ht="13.5" thickBot="1">
      <c r="B98" s="45"/>
      <c r="C98" s="45"/>
      <c r="D98" s="45"/>
      <c r="E98" s="45"/>
      <c r="F98" s="45"/>
      <c r="G98" s="45"/>
      <c r="H98" s="45"/>
      <c r="I98" s="45"/>
      <c r="J98" s="45"/>
      <c r="K98" s="46"/>
      <c r="L98" s="45"/>
      <c r="M98" s="45"/>
      <c r="N98" s="45"/>
    </row>
    <row r="99" spans="2:14" s="1" customFormat="1" ht="15.75" customHeight="1" thickBot="1">
      <c r="B99" s="79" t="s">
        <v>29</v>
      </c>
      <c r="C99" s="80"/>
      <c r="D99" s="25">
        <f aca="true" t="shared" si="16" ref="D99:N99">SUM(D97,D87,D76,D71,D67,D50,D42,D38,D34)</f>
        <v>31621</v>
      </c>
      <c r="E99" s="25">
        <f t="shared" si="16"/>
        <v>3772</v>
      </c>
      <c r="F99" s="25">
        <f t="shared" si="16"/>
        <v>2416</v>
      </c>
      <c r="G99" s="25">
        <f t="shared" si="16"/>
        <v>4142</v>
      </c>
      <c r="H99" s="25">
        <f t="shared" si="16"/>
        <v>2843</v>
      </c>
      <c r="I99" s="25">
        <f t="shared" si="16"/>
        <v>2062</v>
      </c>
      <c r="J99" s="25">
        <f t="shared" si="16"/>
        <v>6205</v>
      </c>
      <c r="K99" s="25">
        <f t="shared" si="16"/>
        <v>7545</v>
      </c>
      <c r="L99" s="25">
        <f t="shared" si="16"/>
        <v>823</v>
      </c>
      <c r="M99" s="25">
        <f t="shared" si="16"/>
        <v>960</v>
      </c>
      <c r="N99" s="25">
        <f t="shared" si="16"/>
        <v>853</v>
      </c>
    </row>
    <row r="100" ht="13.5" thickBot="1"/>
    <row r="101" spans="2:14" s="62" customFormat="1" ht="14.25" customHeight="1" thickBot="1">
      <c r="B101" s="63" t="s">
        <v>81</v>
      </c>
      <c r="C101" s="97" t="s">
        <v>82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9"/>
    </row>
    <row r="102" spans="2:14" s="62" customFormat="1" ht="47.25" customHeight="1">
      <c r="B102" s="64">
        <v>1</v>
      </c>
      <c r="C102" s="64" t="s">
        <v>83</v>
      </c>
      <c r="D102" s="64">
        <f>SUM(E102:N102)</f>
        <v>618.75</v>
      </c>
      <c r="E102" s="64"/>
      <c r="F102" s="64"/>
      <c r="G102" s="64">
        <v>465</v>
      </c>
      <c r="H102" s="64">
        <v>56.25</v>
      </c>
      <c r="I102" s="64">
        <v>97.5</v>
      </c>
      <c r="J102" s="65"/>
      <c r="K102" s="65"/>
      <c r="L102" s="65"/>
      <c r="M102" s="65"/>
      <c r="N102" s="65"/>
    </row>
    <row r="103" spans="2:14" s="62" customFormat="1" ht="72" customHeight="1">
      <c r="B103" s="66">
        <v>2</v>
      </c>
      <c r="C103" s="66" t="s">
        <v>84</v>
      </c>
      <c r="D103" s="64">
        <f aca="true" t="shared" si="17" ref="D103:D113">SUM(E103:N103)</f>
        <v>570</v>
      </c>
      <c r="E103" s="66"/>
      <c r="F103" s="65">
        <v>45</v>
      </c>
      <c r="G103" s="66"/>
      <c r="H103" s="65">
        <v>187.5</v>
      </c>
      <c r="I103" s="66">
        <v>37.5</v>
      </c>
      <c r="J103" s="65">
        <v>150</v>
      </c>
      <c r="K103" s="65">
        <v>150</v>
      </c>
      <c r="L103" s="65"/>
      <c r="M103" s="65"/>
      <c r="N103" s="65"/>
    </row>
    <row r="104" spans="2:14" s="62" customFormat="1" ht="57.75" customHeight="1">
      <c r="B104" s="66">
        <v>3</v>
      </c>
      <c r="C104" s="66" t="s">
        <v>85</v>
      </c>
      <c r="D104" s="64">
        <f t="shared" si="17"/>
        <v>650.5</v>
      </c>
      <c r="E104" s="65"/>
      <c r="F104" s="65">
        <v>30</v>
      </c>
      <c r="G104" s="65">
        <v>180</v>
      </c>
      <c r="H104" s="66">
        <v>175</v>
      </c>
      <c r="I104" s="65">
        <v>265.5</v>
      </c>
      <c r="J104" s="65"/>
      <c r="K104" s="65"/>
      <c r="L104" s="65"/>
      <c r="M104" s="65"/>
      <c r="N104" s="65"/>
    </row>
    <row r="105" spans="2:14" s="62" customFormat="1" ht="49.5" customHeight="1">
      <c r="B105" s="66">
        <v>4</v>
      </c>
      <c r="C105" s="66" t="s">
        <v>86</v>
      </c>
      <c r="D105" s="64">
        <f t="shared" si="17"/>
        <v>510</v>
      </c>
      <c r="E105" s="65"/>
      <c r="F105" s="65"/>
      <c r="G105" s="65"/>
      <c r="H105" s="66"/>
      <c r="I105" s="65">
        <v>45</v>
      </c>
      <c r="J105" s="65">
        <v>120</v>
      </c>
      <c r="K105" s="65">
        <v>120</v>
      </c>
      <c r="L105" s="65">
        <v>60</v>
      </c>
      <c r="M105" s="65">
        <v>165</v>
      </c>
      <c r="N105" s="65"/>
    </row>
    <row r="106" spans="2:14" s="62" customFormat="1" ht="37.5" customHeight="1">
      <c r="B106" s="66">
        <v>5</v>
      </c>
      <c r="C106" s="66" t="s">
        <v>87</v>
      </c>
      <c r="D106" s="64">
        <f t="shared" si="17"/>
        <v>1162.5</v>
      </c>
      <c r="E106" s="66">
        <v>1162.5</v>
      </c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2:14" s="62" customFormat="1" ht="70.5" customHeight="1">
      <c r="B107" s="65">
        <v>6</v>
      </c>
      <c r="C107" s="65" t="s">
        <v>91</v>
      </c>
      <c r="D107" s="64">
        <f t="shared" si="17"/>
        <v>9000</v>
      </c>
      <c r="E107" s="65"/>
      <c r="F107" s="65"/>
      <c r="G107" s="65">
        <v>750</v>
      </c>
      <c r="H107" s="65"/>
      <c r="I107" s="65"/>
      <c r="J107" s="65">
        <v>3750</v>
      </c>
      <c r="K107" s="65">
        <v>4500</v>
      </c>
      <c r="L107" s="65"/>
      <c r="M107" s="65"/>
      <c r="N107" s="65"/>
    </row>
    <row r="108" spans="2:14" s="62" customFormat="1" ht="27.75" customHeight="1">
      <c r="B108" s="65">
        <v>7</v>
      </c>
      <c r="C108" s="65" t="s">
        <v>98</v>
      </c>
      <c r="D108" s="64">
        <f t="shared" si="17"/>
        <v>150</v>
      </c>
      <c r="E108" s="65"/>
      <c r="F108" s="78">
        <v>75</v>
      </c>
      <c r="G108" s="78">
        <v>75</v>
      </c>
      <c r="H108" s="65"/>
      <c r="I108" s="65"/>
      <c r="J108" s="65"/>
      <c r="K108" s="65"/>
      <c r="L108" s="65"/>
      <c r="M108" s="65"/>
      <c r="N108" s="65"/>
    </row>
    <row r="109" spans="2:14" s="62" customFormat="1" ht="29.25" customHeight="1">
      <c r="B109" s="65">
        <v>8</v>
      </c>
      <c r="C109" s="65" t="s">
        <v>101</v>
      </c>
      <c r="D109" s="64">
        <f t="shared" si="17"/>
        <v>225</v>
      </c>
      <c r="E109" s="65"/>
      <c r="F109" s="65">
        <v>225</v>
      </c>
      <c r="G109" s="65"/>
      <c r="H109" s="65"/>
      <c r="I109" s="65"/>
      <c r="J109" s="65"/>
      <c r="K109" s="65"/>
      <c r="L109" s="65"/>
      <c r="M109" s="65"/>
      <c r="N109" s="65"/>
    </row>
    <row r="110" spans="2:14" s="62" customFormat="1" ht="31.5" customHeight="1">
      <c r="B110" s="65">
        <v>9</v>
      </c>
      <c r="C110" s="65" t="s">
        <v>26</v>
      </c>
      <c r="D110" s="64">
        <f t="shared" si="17"/>
        <v>150</v>
      </c>
      <c r="E110" s="65"/>
      <c r="F110" s="65"/>
      <c r="G110" s="65">
        <v>150</v>
      </c>
      <c r="H110" s="65"/>
      <c r="I110" s="65"/>
      <c r="J110" s="65"/>
      <c r="K110" s="65"/>
      <c r="L110" s="65"/>
      <c r="M110" s="65"/>
      <c r="N110" s="65"/>
    </row>
    <row r="111" spans="2:14" s="62" customFormat="1" ht="31.5" customHeight="1">
      <c r="B111" s="65">
        <v>10</v>
      </c>
      <c r="C111" s="65" t="s">
        <v>103</v>
      </c>
      <c r="D111" s="64">
        <f t="shared" si="17"/>
        <v>1447.5</v>
      </c>
      <c r="E111" s="65"/>
      <c r="F111" s="65">
        <v>375</v>
      </c>
      <c r="G111" s="65">
        <v>375</v>
      </c>
      <c r="H111" s="65">
        <v>697.5</v>
      </c>
      <c r="I111" s="65"/>
      <c r="J111" s="65"/>
      <c r="K111" s="65"/>
      <c r="L111" s="65"/>
      <c r="M111" s="65"/>
      <c r="N111" s="65"/>
    </row>
    <row r="112" spans="2:14" s="62" customFormat="1" ht="40.5" customHeight="1">
      <c r="B112" s="65">
        <v>11</v>
      </c>
      <c r="C112" s="65" t="s">
        <v>92</v>
      </c>
      <c r="D112" s="64">
        <f t="shared" si="17"/>
        <v>225</v>
      </c>
      <c r="E112" s="65"/>
      <c r="F112" s="65"/>
      <c r="G112" s="65"/>
      <c r="H112" s="65"/>
      <c r="I112" s="65"/>
      <c r="J112" s="65"/>
      <c r="K112" s="65"/>
      <c r="L112" s="65"/>
      <c r="M112" s="65">
        <v>225</v>
      </c>
      <c r="N112" s="65"/>
    </row>
    <row r="113" spans="2:14" s="62" customFormat="1" ht="44.25" customHeight="1" thickBot="1">
      <c r="B113" s="65">
        <v>12</v>
      </c>
      <c r="C113" s="65" t="s">
        <v>89</v>
      </c>
      <c r="D113" s="64">
        <f t="shared" si="17"/>
        <v>802.5</v>
      </c>
      <c r="E113" s="65"/>
      <c r="F113" s="65">
        <v>165</v>
      </c>
      <c r="G113" s="65">
        <v>337.5</v>
      </c>
      <c r="H113" s="65">
        <v>300</v>
      </c>
      <c r="I113" s="65"/>
      <c r="J113" s="65"/>
      <c r="K113" s="65"/>
      <c r="L113" s="65"/>
      <c r="M113" s="65"/>
      <c r="N113" s="65"/>
    </row>
    <row r="114" spans="2:14" s="55" customFormat="1" ht="18" customHeight="1" thickBot="1">
      <c r="B114" s="79" t="s">
        <v>12</v>
      </c>
      <c r="C114" s="80"/>
      <c r="D114" s="12">
        <f>SUM(D102:D113)</f>
        <v>15511.75</v>
      </c>
      <c r="E114" s="12">
        <f aca="true" t="shared" si="18" ref="E114:N114">SUM(E102:E113)</f>
        <v>1162.5</v>
      </c>
      <c r="F114" s="12">
        <f t="shared" si="18"/>
        <v>915</v>
      </c>
      <c r="G114" s="12">
        <f t="shared" si="18"/>
        <v>2332.5</v>
      </c>
      <c r="H114" s="12">
        <f t="shared" si="18"/>
        <v>1416.25</v>
      </c>
      <c r="I114" s="12">
        <f t="shared" si="18"/>
        <v>445.5</v>
      </c>
      <c r="J114" s="12">
        <f t="shared" si="18"/>
        <v>4020</v>
      </c>
      <c r="K114" s="12">
        <f t="shared" si="18"/>
        <v>4770</v>
      </c>
      <c r="L114" s="12">
        <f t="shared" si="18"/>
        <v>60</v>
      </c>
      <c r="M114" s="12">
        <f t="shared" si="18"/>
        <v>390</v>
      </c>
      <c r="N114" s="12">
        <f t="shared" si="18"/>
        <v>0</v>
      </c>
    </row>
    <row r="115" s="67" customFormat="1" ht="11.25">
      <c r="K115" s="68"/>
    </row>
    <row r="116" spans="3:12" s="67" customFormat="1" ht="11.25">
      <c r="C116" s="81" t="s">
        <v>104</v>
      </c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3:11" s="67" customFormat="1" ht="11.25">
      <c r="C117" s="81" t="s">
        <v>90</v>
      </c>
      <c r="D117" s="81"/>
      <c r="E117" s="81"/>
      <c r="F117" s="81"/>
      <c r="G117" s="81"/>
      <c r="H117" s="81"/>
      <c r="I117" s="81"/>
      <c r="J117" s="81"/>
      <c r="K117" s="82"/>
    </row>
  </sheetData>
  <sheetProtection/>
  <mergeCells count="26">
    <mergeCell ref="C88:N88"/>
    <mergeCell ref="B97:C97"/>
    <mergeCell ref="C68:N68"/>
    <mergeCell ref="B50:C50"/>
    <mergeCell ref="B71:C71"/>
    <mergeCell ref="B76:C76"/>
    <mergeCell ref="B67:C67"/>
    <mergeCell ref="C5:N5"/>
    <mergeCell ref="C35:N35"/>
    <mergeCell ref="C39:N39"/>
    <mergeCell ref="B87:C87"/>
    <mergeCell ref="B34:C34"/>
    <mergeCell ref="B38:C38"/>
    <mergeCell ref="B42:C42"/>
    <mergeCell ref="C72:N72"/>
    <mergeCell ref="C77:N77"/>
    <mergeCell ref="B114:C114"/>
    <mergeCell ref="C116:L116"/>
    <mergeCell ref="C117:K117"/>
    <mergeCell ref="B1:B3"/>
    <mergeCell ref="C1:C3"/>
    <mergeCell ref="E1:N2"/>
    <mergeCell ref="C51:N51"/>
    <mergeCell ref="C43:N43"/>
    <mergeCell ref="C101:N101"/>
    <mergeCell ref="B99:C99"/>
  </mergeCells>
  <printOptions/>
  <pageMargins left="0.7480314960629921" right="0.7480314960629921" top="0.984251968503937" bottom="1.1811023622047245" header="0.2755905511811024" footer="0.35433070866141736"/>
  <pageSetup horizontalDpi="600" verticalDpi="600" orientation="portrait" paperSize="8" r:id="rId1"/>
  <headerFooter alignWithMargins="0">
    <oddHeader>&amp;C
Wielioletni Plan Inwestycyjny na lata 2007 - 2016
Zestawienie zbiorcze</oddHeader>
    <oddFooter>&amp;CStrona &amp;P</oddFooter>
  </headerFooter>
  <rowBreaks count="3" manualBreakCount="3">
    <brk id="50" max="255" man="1"/>
    <brk id="87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Drogi</dc:creator>
  <cp:keywords/>
  <dc:description/>
  <cp:lastModifiedBy>Drogi</cp:lastModifiedBy>
  <cp:lastPrinted>2007-10-01T10:04:40Z</cp:lastPrinted>
  <dcterms:created xsi:type="dcterms:W3CDTF">2006-11-13T07:53:43Z</dcterms:created>
  <dcterms:modified xsi:type="dcterms:W3CDTF">2007-10-01T10:04:46Z</dcterms:modified>
  <cp:category/>
  <cp:version/>
  <cp:contentType/>
  <cp:contentStatus/>
</cp:coreProperties>
</file>